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minimized="1" xWindow="0" yWindow="0" windowWidth="23040" windowHeight="907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J6" i="1" l="1"/>
  <c r="J5" i="1"/>
  <c r="I5" i="1"/>
  <c r="R4" i="1" l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3" i="1"/>
  <c r="T3" i="1"/>
  <c r="I10" i="1"/>
  <c r="I9" i="1"/>
  <c r="I8" i="1"/>
  <c r="G3" i="1"/>
  <c r="I7" i="1" l="1"/>
  <c r="G15" i="1" l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4" i="1"/>
  <c r="G5" i="1"/>
  <c r="G6" i="1"/>
  <c r="G7" i="1"/>
  <c r="G8" i="1"/>
  <c r="G9" i="1"/>
  <c r="G10" i="1"/>
  <c r="G11" i="1"/>
  <c r="G12" i="1"/>
  <c r="G13" i="1"/>
  <c r="G14" i="1"/>
</calcChain>
</file>

<file path=xl/sharedStrings.xml><?xml version="1.0" encoding="utf-8"?>
<sst xmlns="http://schemas.openxmlformats.org/spreadsheetml/2006/main" count="315" uniqueCount="162">
  <si>
    <t>Date</t>
  </si>
  <si>
    <t>Open</t>
  </si>
  <si>
    <t>High</t>
  </si>
  <si>
    <t>Low</t>
  </si>
  <si>
    <t>Close</t>
  </si>
  <si>
    <t>Adj Close</t>
  </si>
  <si>
    <t>12/14/2020</t>
  </si>
  <si>
    <t>12/15/2020</t>
  </si>
  <si>
    <t>12/16/2020</t>
  </si>
  <si>
    <t>12/17/2020</t>
  </si>
  <si>
    <t>12/18/2020</t>
  </si>
  <si>
    <t>12/21/2020</t>
  </si>
  <si>
    <t>12/22/2020</t>
  </si>
  <si>
    <t>12/23/2020</t>
  </si>
  <si>
    <t>12/24/2020</t>
  </si>
  <si>
    <t>12/28/2020</t>
  </si>
  <si>
    <t>12/29/2020</t>
  </si>
  <si>
    <t>12/30/2020</t>
  </si>
  <si>
    <t>12/31/2020</t>
  </si>
  <si>
    <t>1/13/2021</t>
  </si>
  <si>
    <t>1/14/2021</t>
  </si>
  <si>
    <t>1/15/2021</t>
  </si>
  <si>
    <t>1/18/2021</t>
  </si>
  <si>
    <t>1/19/2021</t>
  </si>
  <si>
    <t>1/20/2021</t>
  </si>
  <si>
    <t>1/21/2021</t>
  </si>
  <si>
    <t>1/22/2021</t>
  </si>
  <si>
    <t>1/25/2021</t>
  </si>
  <si>
    <t>1/27/2021</t>
  </si>
  <si>
    <t>1/28/2021</t>
  </si>
  <si>
    <t>1/29/2021</t>
  </si>
  <si>
    <t>2/15/2021</t>
  </si>
  <si>
    <t>2/16/2021</t>
  </si>
  <si>
    <t>2/17/2021</t>
  </si>
  <si>
    <t>2/18/2021</t>
  </si>
  <si>
    <t>2/19/2021</t>
  </si>
  <si>
    <t>2/22/2021</t>
  </si>
  <si>
    <t>2/23/2021</t>
  </si>
  <si>
    <t>2/24/2021</t>
  </si>
  <si>
    <t>2/25/2021</t>
  </si>
  <si>
    <t>2/26/2021</t>
  </si>
  <si>
    <t>3/15/2021</t>
  </si>
  <si>
    <t>3/16/2021</t>
  </si>
  <si>
    <t>3/17/2021</t>
  </si>
  <si>
    <t>3/18/2021</t>
  </si>
  <si>
    <t>3/19/2021</t>
  </si>
  <si>
    <t>3/22/2021</t>
  </si>
  <si>
    <t>3/23/2021</t>
  </si>
  <si>
    <t>3/24/2021</t>
  </si>
  <si>
    <t>3/25/2021</t>
  </si>
  <si>
    <t>3/26/2021</t>
  </si>
  <si>
    <t>3/30/2021</t>
  </si>
  <si>
    <t>3/31/2021</t>
  </si>
  <si>
    <t>4/13/2021</t>
  </si>
  <si>
    <t>4/15/2021</t>
  </si>
  <si>
    <t>4/16/2021</t>
  </si>
  <si>
    <t>4/19/2021</t>
  </si>
  <si>
    <t>4/20/2021</t>
  </si>
  <si>
    <t>4/22/2021</t>
  </si>
  <si>
    <t>4/23/2021</t>
  </si>
  <si>
    <t>4/26/2021</t>
  </si>
  <si>
    <t>4/27/2021</t>
  </si>
  <si>
    <t>4/28/2021</t>
  </si>
  <si>
    <t>4/29/2021</t>
  </si>
  <si>
    <t>4/30/2021</t>
  </si>
  <si>
    <t>5/14/2021</t>
  </si>
  <si>
    <t>5/17/2021</t>
  </si>
  <si>
    <t>5/18/2021</t>
  </si>
  <si>
    <t>5/19/2021</t>
  </si>
  <si>
    <t>5/20/2021</t>
  </si>
  <si>
    <t>5/21/2021</t>
  </si>
  <si>
    <t>5/24/2021</t>
  </si>
  <si>
    <t>5/25/2021</t>
  </si>
  <si>
    <t>5/26/2021</t>
  </si>
  <si>
    <t>5/27/2021</t>
  </si>
  <si>
    <t>5/28/2021</t>
  </si>
  <si>
    <t>5/31/2021</t>
  </si>
  <si>
    <t>6/14/2021</t>
  </si>
  <si>
    <t>6/15/2021</t>
  </si>
  <si>
    <t>6/16/2021</t>
  </si>
  <si>
    <t>6/17/2021</t>
  </si>
  <si>
    <t>6/18/2021</t>
  </si>
  <si>
    <t>6/21/2021</t>
  </si>
  <si>
    <t>6/22/2021</t>
  </si>
  <si>
    <t>6/23/2021</t>
  </si>
  <si>
    <t>6/24/2021</t>
  </si>
  <si>
    <t>6/25/2021</t>
  </si>
  <si>
    <t>6/28/2021</t>
  </si>
  <si>
    <t>6/29/2021</t>
  </si>
  <si>
    <t>6/30/2021</t>
  </si>
  <si>
    <t>7/13/2021</t>
  </si>
  <si>
    <t>7/14/2021</t>
  </si>
  <si>
    <t>7/15/2021</t>
  </si>
  <si>
    <t>7/16/2021</t>
  </si>
  <si>
    <t>7/19/2021</t>
  </si>
  <si>
    <t>7/20/2021</t>
  </si>
  <si>
    <t>7/22/2021</t>
  </si>
  <si>
    <t>7/23/2021</t>
  </si>
  <si>
    <t>7/26/2021</t>
  </si>
  <si>
    <t>7/27/2021</t>
  </si>
  <si>
    <t>7/28/2021</t>
  </si>
  <si>
    <t>7/29/2021</t>
  </si>
  <si>
    <t>7/30/2021</t>
  </si>
  <si>
    <t>8/13/2021</t>
  </si>
  <si>
    <t>8/16/2021</t>
  </si>
  <si>
    <t>8/17/2021</t>
  </si>
  <si>
    <t>8/18/2021</t>
  </si>
  <si>
    <t>8/20/2021</t>
  </si>
  <si>
    <t>8/23/2021</t>
  </si>
  <si>
    <t>8/24/2021</t>
  </si>
  <si>
    <t>8/25/2021</t>
  </si>
  <si>
    <t>8/26/2021</t>
  </si>
  <si>
    <t>8/27/2021</t>
  </si>
  <si>
    <t>8/30/2021</t>
  </si>
  <si>
    <t>8/31/2021</t>
  </si>
  <si>
    <t>9/13/2021</t>
  </si>
  <si>
    <t>9/14/2021</t>
  </si>
  <si>
    <t>9/15/2021</t>
  </si>
  <si>
    <t>9/16/2021</t>
  </si>
  <si>
    <t>9/17/2021</t>
  </si>
  <si>
    <t>9/20/2021</t>
  </si>
  <si>
    <t>9/21/2021</t>
  </si>
  <si>
    <t>9/22/2021</t>
  </si>
  <si>
    <t>9/23/2021</t>
  </si>
  <si>
    <t>9/24/2021</t>
  </si>
  <si>
    <t>9/27/2021</t>
  </si>
  <si>
    <t>9/28/2021</t>
  </si>
  <si>
    <t>9/29/2021</t>
  </si>
  <si>
    <t>9/30/2021</t>
  </si>
  <si>
    <t>10/13/2021</t>
  </si>
  <si>
    <t>10/14/2021</t>
  </si>
  <si>
    <t>10/18/2021</t>
  </si>
  <si>
    <t>10/19/2021</t>
  </si>
  <si>
    <t>10/20/2021</t>
  </si>
  <si>
    <t>10/21/2021</t>
  </si>
  <si>
    <t>10/22/2021</t>
  </si>
  <si>
    <t>10/25/2021</t>
  </si>
  <si>
    <t>10/26/2021</t>
  </si>
  <si>
    <t>10/27/2021</t>
  </si>
  <si>
    <t>10/28/2021</t>
  </si>
  <si>
    <t>10/29/2021</t>
  </si>
  <si>
    <t>11/15/2021</t>
  </si>
  <si>
    <t>11/16/2021</t>
  </si>
  <si>
    <t>11/17/2021</t>
  </si>
  <si>
    <t>11/18/2021</t>
  </si>
  <si>
    <t>11/22/2021</t>
  </si>
  <si>
    <t>11/23/2021</t>
  </si>
  <si>
    <t>11/24/2021</t>
  </si>
  <si>
    <t>11/25/2021</t>
  </si>
  <si>
    <t>11/26/2021</t>
  </si>
  <si>
    <t>11/29/2021</t>
  </si>
  <si>
    <t>11/30/2021</t>
  </si>
  <si>
    <t>EXPECTED RETURN</t>
  </si>
  <si>
    <t>VARIANCE OF RETURN</t>
  </si>
  <si>
    <t>EXPECTED SHARE PRISE</t>
  </si>
  <si>
    <t>VARIANCE OF SHARE PRICE</t>
  </si>
  <si>
    <t>SKEWNESS</t>
  </si>
  <si>
    <t>KURTOSIS</t>
  </si>
  <si>
    <t>RETURN</t>
  </si>
  <si>
    <t>STANDARD DEVIATION</t>
  </si>
  <si>
    <t>RETURN (CLOSE)</t>
  </si>
  <si>
    <t>SHARPE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</si>
</sst>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</fills>
  <borders count="3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horizontal="right" wrapText="1"/>
    </xf>
    <xf numFmtId="14" fontId="0" fillId="0" borderId="1" xfId="0" applyNumberFormat="1" applyBorder="1" applyAlignment="1">
      <alignment horizontal="right" wrapText="1"/>
    </xf>
    <xf numFmtId="0" fontId="1" fillId="2" borderId="2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7"/>
  <sheetViews>
    <sheetView tabSelected="1" topLeftCell="E1" workbookViewId="0">
      <selection activeCell="I5" sqref="I5"/>
    </sheetView>
  </sheetViews>
  <sheetFormatPr defaultRowHeight="14.4" x14ac:dyDescent="0.3"/>
  <cols>
    <col min="8" max="8" width="26.6640625" customWidth="1"/>
    <col min="18" max="18" width="12" bestFit="1" customWidth="1"/>
    <col min="19" max="19" width="19.109375" customWidth="1"/>
  </cols>
  <sheetData>
    <row r="1" spans="1:20" ht="29.4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4" t="s">
        <v>160</v>
      </c>
      <c r="L1" s="1" t="s">
        <v>0</v>
      </c>
      <c r="M1" s="1" t="s">
        <v>1</v>
      </c>
      <c r="N1" s="1" t="s">
        <v>2</v>
      </c>
      <c r="O1" s="1" t="s">
        <v>3</v>
      </c>
      <c r="P1" s="1" t="s">
        <v>4</v>
      </c>
      <c r="Q1" s="1" t="s">
        <v>5</v>
      </c>
      <c r="R1" s="4" t="s">
        <v>158</v>
      </c>
    </row>
    <row r="2" spans="1:20" ht="29.4" thickBot="1" x14ac:dyDescent="0.35">
      <c r="A2" s="2" t="s">
        <v>6</v>
      </c>
      <c r="B2" s="2">
        <v>1383</v>
      </c>
      <c r="C2" s="2">
        <v>1388</v>
      </c>
      <c r="D2" s="2">
        <v>1368</v>
      </c>
      <c r="E2" s="2">
        <v>1372.150024</v>
      </c>
      <c r="F2" s="2">
        <v>1366.236938</v>
      </c>
      <c r="L2" s="2" t="s">
        <v>6</v>
      </c>
      <c r="M2" s="2">
        <v>98</v>
      </c>
      <c r="N2" s="2">
        <v>102.550003</v>
      </c>
      <c r="O2" s="2">
        <v>97.449996999999996</v>
      </c>
      <c r="P2" s="2">
        <v>101.5</v>
      </c>
      <c r="Q2" s="2">
        <v>94.746841000000003</v>
      </c>
    </row>
    <row r="3" spans="1:20" ht="29.4" thickBot="1" x14ac:dyDescent="0.35">
      <c r="A3" s="2" t="s">
        <v>7</v>
      </c>
      <c r="B3" s="2">
        <v>1380.8000489999999</v>
      </c>
      <c r="C3" s="2">
        <v>1394.9499510000001</v>
      </c>
      <c r="D3" s="2">
        <v>1366</v>
      </c>
      <c r="E3" s="2">
        <v>1391.3000489999999</v>
      </c>
      <c r="F3" s="2">
        <v>1385.304443</v>
      </c>
      <c r="G3">
        <f>LN(E3/E2)</f>
        <v>1.3859726820025252E-2</v>
      </c>
      <c r="L3" s="2" t="s">
        <v>7</v>
      </c>
      <c r="M3" s="2">
        <v>102.5</v>
      </c>
      <c r="N3" s="2">
        <v>102.5</v>
      </c>
      <c r="O3" s="2">
        <v>99.199996999999996</v>
      </c>
      <c r="P3" s="2">
        <v>100.449997</v>
      </c>
      <c r="Q3" s="2">
        <v>93.766707999999994</v>
      </c>
      <c r="R3">
        <f>LN(Q3/Q2)</f>
        <v>-1.0398635399213303E-2</v>
      </c>
      <c r="S3" t="s">
        <v>159</v>
      </c>
      <c r="T3">
        <f>STDEV(P2:P247)</f>
        <v>19.78998363540606</v>
      </c>
    </row>
    <row r="4" spans="1:20" ht="29.4" thickBot="1" x14ac:dyDescent="0.35">
      <c r="A4" s="2" t="s">
        <v>8</v>
      </c>
      <c r="B4" s="2">
        <v>1404</v>
      </c>
      <c r="C4" s="2">
        <v>1416.8000489999999</v>
      </c>
      <c r="D4" s="2">
        <v>1394.5</v>
      </c>
      <c r="E4" s="2">
        <v>1410.6999510000001</v>
      </c>
      <c r="F4" s="2">
        <v>1404.6207280000001</v>
      </c>
      <c r="G4">
        <f t="shared" ref="G4:G67" si="0">LN(E4/E3)</f>
        <v>1.3847403279236552E-2</v>
      </c>
      <c r="H4" t="s">
        <v>154</v>
      </c>
      <c r="L4" s="2" t="s">
        <v>8</v>
      </c>
      <c r="M4" s="2">
        <v>101.900002</v>
      </c>
      <c r="N4" s="2">
        <v>103.599998</v>
      </c>
      <c r="O4" s="2">
        <v>100.650002</v>
      </c>
      <c r="P4" s="2">
        <v>102.900002</v>
      </c>
      <c r="Q4" s="2">
        <v>96.053696000000002</v>
      </c>
      <c r="R4">
        <f t="shared" ref="R4:R67" si="1">LN(Q4/Q3)</f>
        <v>2.4097500794459194E-2</v>
      </c>
    </row>
    <row r="5" spans="1:20" ht="29.4" thickBot="1" x14ac:dyDescent="0.35">
      <c r="A5" s="2" t="s">
        <v>9</v>
      </c>
      <c r="B5" s="2">
        <v>1418.599976</v>
      </c>
      <c r="C5" s="2">
        <v>1445</v>
      </c>
      <c r="D5" s="2">
        <v>1404.5</v>
      </c>
      <c r="E5" s="2">
        <v>1441.8000489999999</v>
      </c>
      <c r="F5" s="2">
        <v>1435.5867920000001</v>
      </c>
      <c r="G5">
        <f t="shared" si="0"/>
        <v>2.1806366609846715E-2</v>
      </c>
      <c r="H5" t="s">
        <v>152</v>
      </c>
      <c r="I5">
        <f>LN(E:E)</f>
        <v>7.2736476459557737</v>
      </c>
      <c r="J5">
        <f>EXP(G:G)</f>
        <v>1.0220458631035991</v>
      </c>
      <c r="L5" s="2" t="s">
        <v>9</v>
      </c>
      <c r="M5" s="2">
        <v>105.099998</v>
      </c>
      <c r="N5" s="2">
        <v>105.599998</v>
      </c>
      <c r="O5" s="2">
        <v>100.699997</v>
      </c>
      <c r="P5" s="2">
        <v>101.5</v>
      </c>
      <c r="Q5" s="2">
        <v>94.746841000000003</v>
      </c>
      <c r="R5">
        <f t="shared" si="1"/>
        <v>-1.3698865395245991E-2</v>
      </c>
    </row>
    <row r="6" spans="1:20" ht="29.4" thickBot="1" x14ac:dyDescent="0.35">
      <c r="A6" s="2" t="s">
        <v>10</v>
      </c>
      <c r="B6" s="2">
        <v>1435</v>
      </c>
      <c r="C6" s="2">
        <v>1439.6999510000001</v>
      </c>
      <c r="D6" s="2">
        <v>1406.3000489999999</v>
      </c>
      <c r="E6" s="2">
        <v>1411.349976</v>
      </c>
      <c r="F6" s="2">
        <v>1405.2679439999999</v>
      </c>
      <c r="G6">
        <f t="shared" si="0"/>
        <v>-2.1345690839884839E-2</v>
      </c>
      <c r="H6" t="s">
        <v>153</v>
      </c>
      <c r="I6">
        <v>2.3193586706812287E-4</v>
      </c>
      <c r="J6">
        <f>VAR(G:G)</f>
        <v>2.3193586706812287E-4</v>
      </c>
      <c r="L6" s="2" t="s">
        <v>10</v>
      </c>
      <c r="M6" s="2">
        <v>101.5</v>
      </c>
      <c r="N6" s="2">
        <v>102.300003</v>
      </c>
      <c r="O6" s="2">
        <v>98.150002000000001</v>
      </c>
      <c r="P6" s="2">
        <v>99</v>
      </c>
      <c r="Q6" s="2">
        <v>92.413177000000005</v>
      </c>
      <c r="R6">
        <f t="shared" si="1"/>
        <v>-2.4938926332179739E-2</v>
      </c>
    </row>
    <row r="7" spans="1:20" ht="29.4" thickBot="1" x14ac:dyDescent="0.35">
      <c r="A7" s="2" t="s">
        <v>11</v>
      </c>
      <c r="B7" s="2">
        <v>1417.5</v>
      </c>
      <c r="C7" s="2">
        <v>1423.849976</v>
      </c>
      <c r="D7" s="2">
        <v>1366.6999510000001</v>
      </c>
      <c r="E7" s="2">
        <v>1372.650024</v>
      </c>
      <c r="F7" s="2">
        <v>1366.734741</v>
      </c>
      <c r="G7">
        <f t="shared" si="0"/>
        <v>-2.7803480601964262E-2</v>
      </c>
      <c r="H7" t="s">
        <v>155</v>
      </c>
      <c r="I7">
        <f>_xlfn.VAR.S(D2:D247)</f>
        <v>5147.6099669907426</v>
      </c>
      <c r="L7" s="2" t="s">
        <v>11</v>
      </c>
      <c r="M7" s="2">
        <v>98.900002000000001</v>
      </c>
      <c r="N7" s="2">
        <v>98.949996999999996</v>
      </c>
      <c r="O7" s="2">
        <v>88.949996999999996</v>
      </c>
      <c r="P7" s="2">
        <v>89.849997999999999</v>
      </c>
      <c r="Q7" s="2">
        <v>83.871964000000006</v>
      </c>
      <c r="R7">
        <f t="shared" si="1"/>
        <v>-9.6978178789743075E-2</v>
      </c>
    </row>
    <row r="8" spans="1:20" ht="29.4" thickBot="1" x14ac:dyDescent="0.35">
      <c r="A8" s="2" t="s">
        <v>12</v>
      </c>
      <c r="B8" s="2">
        <v>1384.8000489999999</v>
      </c>
      <c r="C8" s="2">
        <v>1384.8000489999999</v>
      </c>
      <c r="D8" s="2">
        <v>1345</v>
      </c>
      <c r="E8" s="2">
        <v>1373.099976</v>
      </c>
      <c r="F8" s="2">
        <v>1367.1827390000001</v>
      </c>
      <c r="G8">
        <f t="shared" si="0"/>
        <v>3.2774433508349522E-4</v>
      </c>
      <c r="H8" t="s">
        <v>156</v>
      </c>
      <c r="I8">
        <f>SKEW(G:G)</f>
        <v>0.35473594636526501</v>
      </c>
      <c r="L8" s="2" t="s">
        <v>12</v>
      </c>
      <c r="M8" s="2">
        <v>89.050003000000004</v>
      </c>
      <c r="N8" s="2">
        <v>92.300003000000004</v>
      </c>
      <c r="O8" s="2">
        <v>86.599997999999999</v>
      </c>
      <c r="P8" s="2">
        <v>90.550003000000004</v>
      </c>
      <c r="Q8" s="2">
        <v>84.525390999999999</v>
      </c>
      <c r="R8">
        <f t="shared" si="1"/>
        <v>7.7605765181731918E-3</v>
      </c>
    </row>
    <row r="9" spans="1:20" ht="29.4" thickBot="1" x14ac:dyDescent="0.35">
      <c r="A9" s="2" t="s">
        <v>13</v>
      </c>
      <c r="B9" s="2">
        <v>1367.5</v>
      </c>
      <c r="C9" s="2">
        <v>1380.9499510000001</v>
      </c>
      <c r="D9" s="2">
        <v>1361.0500489999999</v>
      </c>
      <c r="E9" s="2">
        <v>1375.650024</v>
      </c>
      <c r="F9" s="2">
        <v>1369.721802</v>
      </c>
      <c r="G9">
        <f t="shared" si="0"/>
        <v>1.8554242703526925E-3</v>
      </c>
      <c r="H9" t="s">
        <v>157</v>
      </c>
      <c r="I9">
        <f>KURT(G:G)</f>
        <v>2.00624155699288</v>
      </c>
      <c r="L9" s="2" t="s">
        <v>13</v>
      </c>
      <c r="M9" s="2">
        <v>90.5</v>
      </c>
      <c r="N9" s="2">
        <v>91.300003000000004</v>
      </c>
      <c r="O9" s="2">
        <v>88.300003000000004</v>
      </c>
      <c r="P9" s="2">
        <v>90.800003000000004</v>
      </c>
      <c r="Q9" s="2">
        <v>84.758758999999998</v>
      </c>
      <c r="R9">
        <f t="shared" si="1"/>
        <v>2.7571175190674517E-3</v>
      </c>
    </row>
    <row r="10" spans="1:20" ht="29.4" thickBot="1" x14ac:dyDescent="0.35">
      <c r="A10" s="2" t="s">
        <v>14</v>
      </c>
      <c r="B10" s="2">
        <v>1389.400024</v>
      </c>
      <c r="C10" s="2">
        <v>1404</v>
      </c>
      <c r="D10" s="2">
        <v>1377</v>
      </c>
      <c r="E10" s="2">
        <v>1397.099976</v>
      </c>
      <c r="F10" s="2">
        <v>1391.079346</v>
      </c>
      <c r="G10">
        <f t="shared" si="0"/>
        <v>1.5472278358639114E-2</v>
      </c>
      <c r="H10" t="s">
        <v>159</v>
      </c>
      <c r="I10">
        <f>STDEV(G:G)</f>
        <v>1.5229440799586927E-2</v>
      </c>
      <c r="L10" s="2" t="s">
        <v>14</v>
      </c>
      <c r="M10" s="2">
        <v>92.5</v>
      </c>
      <c r="N10" s="2">
        <v>95.5</v>
      </c>
      <c r="O10" s="2">
        <v>92.150002000000001</v>
      </c>
      <c r="P10" s="2">
        <v>93.150002000000001</v>
      </c>
      <c r="Q10" s="2">
        <v>86.952408000000005</v>
      </c>
      <c r="R10">
        <f t="shared" si="1"/>
        <v>2.5551842541216074E-2</v>
      </c>
    </row>
    <row r="11" spans="1:20" ht="29.4" thickBot="1" x14ac:dyDescent="0.35">
      <c r="A11" s="2" t="s">
        <v>15</v>
      </c>
      <c r="B11" s="2">
        <v>1405</v>
      </c>
      <c r="C11" s="2">
        <v>1421</v>
      </c>
      <c r="D11" s="2">
        <v>1404</v>
      </c>
      <c r="E11" s="2">
        <v>1412.849976</v>
      </c>
      <c r="F11" s="2">
        <v>1406.761475</v>
      </c>
      <c r="G11">
        <f t="shared" si="0"/>
        <v>1.1210281471994292E-2</v>
      </c>
      <c r="H11" t="s">
        <v>161</v>
      </c>
      <c r="I11">
        <f>(I5-5%)/I10</f>
        <v>474.32126635612934</v>
      </c>
      <c r="L11" s="2" t="s">
        <v>15</v>
      </c>
      <c r="M11" s="2">
        <v>94</v>
      </c>
      <c r="N11" s="2">
        <v>95.150002000000001</v>
      </c>
      <c r="O11" s="2">
        <v>93.300003000000004</v>
      </c>
      <c r="P11" s="2">
        <v>93.800003000000004</v>
      </c>
      <c r="Q11" s="2">
        <v>87.559157999999996</v>
      </c>
      <c r="R11">
        <f t="shared" si="1"/>
        <v>6.9537218514177475E-3</v>
      </c>
    </row>
    <row r="12" spans="1:20" ht="29.4" thickBot="1" x14ac:dyDescent="0.35">
      <c r="A12" s="2" t="s">
        <v>16</v>
      </c>
      <c r="B12" s="2">
        <v>1421.0500489999999</v>
      </c>
      <c r="C12" s="2">
        <v>1434.75</v>
      </c>
      <c r="D12" s="2">
        <v>1420</v>
      </c>
      <c r="E12" s="2">
        <v>1427.1999510000001</v>
      </c>
      <c r="F12" s="2">
        <v>1421.049683</v>
      </c>
      <c r="G12">
        <f t="shared" si="0"/>
        <v>1.0105524542790399E-2</v>
      </c>
      <c r="L12" s="2" t="s">
        <v>16</v>
      </c>
      <c r="M12" s="2">
        <v>94.199996999999996</v>
      </c>
      <c r="N12" s="2">
        <v>94.650002000000001</v>
      </c>
      <c r="O12" s="2">
        <v>92</v>
      </c>
      <c r="P12" s="2">
        <v>93.150002000000001</v>
      </c>
      <c r="Q12" s="2">
        <v>86.952408000000005</v>
      </c>
      <c r="R12">
        <f t="shared" si="1"/>
        <v>-6.9537218514177093E-3</v>
      </c>
    </row>
    <row r="13" spans="1:20" ht="29.4" thickBot="1" x14ac:dyDescent="0.35">
      <c r="A13" s="2" t="s">
        <v>17</v>
      </c>
      <c r="B13" s="2">
        <v>1439.900024</v>
      </c>
      <c r="C13" s="2">
        <v>1439.900024</v>
      </c>
      <c r="D13" s="2">
        <v>1413</v>
      </c>
      <c r="E13" s="2">
        <v>1432.5</v>
      </c>
      <c r="F13" s="2">
        <v>1426.326904</v>
      </c>
      <c r="G13">
        <f t="shared" si="0"/>
        <v>3.7067210961099829E-3</v>
      </c>
      <c r="L13" s="2" t="s">
        <v>17</v>
      </c>
      <c r="M13" s="2">
        <v>93.5</v>
      </c>
      <c r="N13" s="2">
        <v>94.5</v>
      </c>
      <c r="O13" s="2">
        <v>92.75</v>
      </c>
      <c r="P13" s="2">
        <v>93.25</v>
      </c>
      <c r="Q13" s="2">
        <v>87.045745999999994</v>
      </c>
      <c r="R13">
        <f t="shared" si="1"/>
        <v>1.0728620598228508E-3</v>
      </c>
    </row>
    <row r="14" spans="1:20" ht="29.4" thickBot="1" x14ac:dyDescent="0.35">
      <c r="A14" s="2" t="s">
        <v>18</v>
      </c>
      <c r="B14" s="2">
        <v>1435</v>
      </c>
      <c r="C14" s="2">
        <v>1444</v>
      </c>
      <c r="D14" s="2">
        <v>1425.0500489999999</v>
      </c>
      <c r="E14" s="2">
        <v>1436.3000489999999</v>
      </c>
      <c r="F14" s="2">
        <v>1430.1104740000001</v>
      </c>
      <c r="G14">
        <f t="shared" si="0"/>
        <v>2.6492269643173284E-3</v>
      </c>
      <c r="L14" s="2" t="s">
        <v>18</v>
      </c>
      <c r="M14" s="2">
        <v>93.300003000000004</v>
      </c>
      <c r="N14" s="2">
        <v>95.550003000000004</v>
      </c>
      <c r="O14" s="2">
        <v>92.550003000000004</v>
      </c>
      <c r="P14" s="2">
        <v>93.050003000000004</v>
      </c>
      <c r="Q14" s="2">
        <v>86.859054999999998</v>
      </c>
      <c r="R14">
        <f t="shared" si="1"/>
        <v>-2.1470490825339561E-3</v>
      </c>
    </row>
    <row r="15" spans="1:20" ht="15" thickBot="1" x14ac:dyDescent="0.35">
      <c r="A15" s="3">
        <v>44197</v>
      </c>
      <c r="B15" s="2">
        <v>1440</v>
      </c>
      <c r="C15" s="2">
        <v>1443</v>
      </c>
      <c r="D15" s="2">
        <v>1420.599976</v>
      </c>
      <c r="E15" s="2">
        <v>1425.0500489999999</v>
      </c>
      <c r="F15" s="2">
        <v>1418.909058</v>
      </c>
      <c r="G15">
        <f t="shared" si="0"/>
        <v>-7.8634613619646045E-3</v>
      </c>
      <c r="L15" s="3">
        <v>44197</v>
      </c>
      <c r="M15" s="2">
        <v>93.75</v>
      </c>
      <c r="N15" s="2">
        <v>94.449996999999996</v>
      </c>
      <c r="O15" s="2">
        <v>93</v>
      </c>
      <c r="P15" s="2">
        <v>93.199996999999996</v>
      </c>
      <c r="Q15" s="2">
        <v>86.999069000000006</v>
      </c>
      <c r="R15">
        <f t="shared" si="1"/>
        <v>1.6106699767377429E-3</v>
      </c>
    </row>
    <row r="16" spans="1:20" ht="15" thickBot="1" x14ac:dyDescent="0.35">
      <c r="A16" s="3">
        <v>44287</v>
      </c>
      <c r="B16" s="2">
        <v>1438</v>
      </c>
      <c r="C16" s="2">
        <v>1438</v>
      </c>
      <c r="D16" s="2">
        <v>1399</v>
      </c>
      <c r="E16" s="2">
        <v>1416</v>
      </c>
      <c r="F16" s="2">
        <v>1409.8979489999999</v>
      </c>
      <c r="G16">
        <f t="shared" si="0"/>
        <v>-6.3709399375822982E-3</v>
      </c>
      <c r="L16" s="3">
        <v>44287</v>
      </c>
      <c r="M16" s="2">
        <v>94.050003000000004</v>
      </c>
      <c r="N16" s="2">
        <v>97.300003000000004</v>
      </c>
      <c r="O16" s="2">
        <v>93.699996999999996</v>
      </c>
      <c r="P16" s="2">
        <v>96.949996999999996</v>
      </c>
      <c r="Q16" s="2">
        <v>90.499572999999998</v>
      </c>
      <c r="R16">
        <f t="shared" si="1"/>
        <v>3.9447715014804471E-2</v>
      </c>
    </row>
    <row r="17" spans="1:18" ht="15" thickBot="1" x14ac:dyDescent="0.35">
      <c r="A17" s="3">
        <v>44317</v>
      </c>
      <c r="B17" s="2">
        <v>1419.1999510000001</v>
      </c>
      <c r="C17" s="2">
        <v>1430.75</v>
      </c>
      <c r="D17" s="2">
        <v>1409</v>
      </c>
      <c r="E17" s="2">
        <v>1426.6999510000001</v>
      </c>
      <c r="F17" s="2">
        <v>1420.5517580000001</v>
      </c>
      <c r="G17">
        <f t="shared" si="0"/>
        <v>7.5280555221111543E-3</v>
      </c>
      <c r="L17" s="3">
        <v>44317</v>
      </c>
      <c r="M17" s="2">
        <v>96.5</v>
      </c>
      <c r="N17" s="2">
        <v>96.5</v>
      </c>
      <c r="O17" s="2">
        <v>94.349997999999999</v>
      </c>
      <c r="P17" s="2">
        <v>94.949996999999996</v>
      </c>
      <c r="Q17" s="2">
        <v>88.632637000000003</v>
      </c>
      <c r="R17">
        <f t="shared" si="1"/>
        <v>-2.0844979249670832E-2</v>
      </c>
    </row>
    <row r="18" spans="1:18" ht="15" thickBot="1" x14ac:dyDescent="0.35">
      <c r="A18" s="3">
        <v>44348</v>
      </c>
      <c r="B18" s="2">
        <v>1435</v>
      </c>
      <c r="C18" s="2">
        <v>1440</v>
      </c>
      <c r="D18" s="2">
        <v>1413.099976</v>
      </c>
      <c r="E18" s="2">
        <v>1420.5500489999999</v>
      </c>
      <c r="F18" s="2">
        <v>1414.428345</v>
      </c>
      <c r="G18">
        <f t="shared" si="0"/>
        <v>-4.3198957336820602E-3</v>
      </c>
      <c r="L18" s="3">
        <v>44348</v>
      </c>
      <c r="M18" s="2">
        <v>98.900002000000001</v>
      </c>
      <c r="N18" s="2">
        <v>99.300003000000004</v>
      </c>
      <c r="O18" s="2">
        <v>96.25</v>
      </c>
      <c r="P18" s="2">
        <v>96.949996999999996</v>
      </c>
      <c r="Q18" s="2">
        <v>90.499572999999998</v>
      </c>
      <c r="R18">
        <f t="shared" si="1"/>
        <v>2.0844979249670843E-2</v>
      </c>
    </row>
    <row r="19" spans="1:18" ht="15" thickBot="1" x14ac:dyDescent="0.35">
      <c r="A19" s="3">
        <v>44378</v>
      </c>
      <c r="B19" s="2">
        <v>1432.5</v>
      </c>
      <c r="C19" s="2">
        <v>1432.599976</v>
      </c>
      <c r="D19" s="2">
        <v>1412.5500489999999</v>
      </c>
      <c r="E19" s="2">
        <v>1416.25</v>
      </c>
      <c r="F19" s="2">
        <v>1410.146851</v>
      </c>
      <c r="G19">
        <f t="shared" si="0"/>
        <v>-3.031621699878132E-3</v>
      </c>
      <c r="L19" s="3">
        <v>44378</v>
      </c>
      <c r="M19" s="2">
        <v>98</v>
      </c>
      <c r="N19" s="2">
        <v>99.050003000000004</v>
      </c>
      <c r="O19" s="2">
        <v>97.099997999999999</v>
      </c>
      <c r="P19" s="2">
        <v>97.900002000000001</v>
      </c>
      <c r="Q19" s="2">
        <v>91.386368000000004</v>
      </c>
      <c r="R19">
        <f t="shared" si="1"/>
        <v>9.7511882656225787E-3</v>
      </c>
    </row>
    <row r="20" spans="1:18" ht="15" thickBot="1" x14ac:dyDescent="0.35">
      <c r="A20" s="3">
        <v>44409</v>
      </c>
      <c r="B20" s="2">
        <v>1432</v>
      </c>
      <c r="C20" s="2">
        <v>1442</v>
      </c>
      <c r="D20" s="2">
        <v>1423.099976</v>
      </c>
      <c r="E20" s="2">
        <v>1431.650024</v>
      </c>
      <c r="F20" s="2">
        <v>1425.480591</v>
      </c>
      <c r="G20">
        <f t="shared" si="0"/>
        <v>1.0815108660602675E-2</v>
      </c>
      <c r="L20" s="3">
        <v>44409</v>
      </c>
      <c r="M20" s="2">
        <v>98.949996999999996</v>
      </c>
      <c r="N20" s="2">
        <v>101.300003</v>
      </c>
      <c r="O20" s="2">
        <v>98.550003000000004</v>
      </c>
      <c r="P20" s="2">
        <v>100.650002</v>
      </c>
      <c r="Q20" s="2">
        <v>93.953400000000002</v>
      </c>
      <c r="R20">
        <f t="shared" si="1"/>
        <v>2.7702593938803775E-2</v>
      </c>
    </row>
    <row r="21" spans="1:18" ht="15" thickBot="1" x14ac:dyDescent="0.35">
      <c r="A21" s="3">
        <v>44501</v>
      </c>
      <c r="B21" s="2">
        <v>1450</v>
      </c>
      <c r="C21" s="2">
        <v>1464.900024</v>
      </c>
      <c r="D21" s="2">
        <v>1436.3000489999999</v>
      </c>
      <c r="E21" s="2">
        <v>1451.4499510000001</v>
      </c>
      <c r="F21" s="2">
        <v>1445.1951899999999</v>
      </c>
      <c r="G21">
        <f t="shared" si="0"/>
        <v>1.3735380985540219E-2</v>
      </c>
      <c r="L21" s="3">
        <v>44501</v>
      </c>
      <c r="M21" s="2">
        <v>101.5</v>
      </c>
      <c r="N21" s="2">
        <v>102.900002</v>
      </c>
      <c r="O21" s="2">
        <v>98.050003000000004</v>
      </c>
      <c r="P21" s="2">
        <v>102.550003</v>
      </c>
      <c r="Q21" s="2">
        <v>95.726990000000001</v>
      </c>
      <c r="R21">
        <f t="shared" si="1"/>
        <v>1.8701371197824983E-2</v>
      </c>
    </row>
    <row r="22" spans="1:18" ht="15" thickBot="1" x14ac:dyDescent="0.35">
      <c r="A22" s="3">
        <v>44531</v>
      </c>
      <c r="B22" s="2">
        <v>1452.4499510000001</v>
      </c>
      <c r="C22" s="2">
        <v>1487.6999510000001</v>
      </c>
      <c r="D22" s="2">
        <v>1449.099976</v>
      </c>
      <c r="E22" s="2">
        <v>1481</v>
      </c>
      <c r="F22" s="2">
        <v>1474.617798</v>
      </c>
      <c r="G22">
        <f t="shared" si="0"/>
        <v>2.0154512279439905E-2</v>
      </c>
      <c r="L22" s="3">
        <v>44531</v>
      </c>
      <c r="M22" s="2">
        <v>102</v>
      </c>
      <c r="N22" s="2">
        <v>104.5</v>
      </c>
      <c r="O22" s="2">
        <v>100.75</v>
      </c>
      <c r="P22" s="2">
        <v>103.449997</v>
      </c>
      <c r="Q22" s="2">
        <v>96.567108000000005</v>
      </c>
      <c r="R22">
        <f t="shared" si="1"/>
        <v>8.7379004768759067E-3</v>
      </c>
    </row>
    <row r="23" spans="1:18" ht="29.4" thickBot="1" x14ac:dyDescent="0.35">
      <c r="A23" s="2" t="s">
        <v>19</v>
      </c>
      <c r="B23" s="2">
        <v>1492.900024</v>
      </c>
      <c r="C23" s="2">
        <v>1496.900024</v>
      </c>
      <c r="D23" s="2">
        <v>1462.099976</v>
      </c>
      <c r="E23" s="2">
        <v>1470.650024</v>
      </c>
      <c r="F23" s="2">
        <v>1464.3125</v>
      </c>
      <c r="G23">
        <f t="shared" si="0"/>
        <v>-7.0130390363378967E-3</v>
      </c>
      <c r="L23" s="2" t="s">
        <v>19</v>
      </c>
      <c r="M23" s="2">
        <v>104.949997</v>
      </c>
      <c r="N23" s="2">
        <v>107.900002</v>
      </c>
      <c r="O23" s="2">
        <v>104.099998</v>
      </c>
      <c r="P23" s="2">
        <v>105.25</v>
      </c>
      <c r="Q23" s="2">
        <v>98.247344999999996</v>
      </c>
      <c r="R23">
        <f t="shared" si="1"/>
        <v>1.7250041141649457E-2</v>
      </c>
    </row>
    <row r="24" spans="1:18" ht="29.4" thickBot="1" x14ac:dyDescent="0.35">
      <c r="A24" s="2" t="s">
        <v>20</v>
      </c>
      <c r="B24" s="2">
        <v>1471.150024</v>
      </c>
      <c r="C24" s="2">
        <v>1488</v>
      </c>
      <c r="D24" s="2">
        <v>1456</v>
      </c>
      <c r="E24" s="2">
        <v>1468.75</v>
      </c>
      <c r="F24" s="2">
        <v>1462.420654</v>
      </c>
      <c r="G24">
        <f t="shared" si="0"/>
        <v>-1.2927973389918535E-3</v>
      </c>
      <c r="L24" s="2" t="s">
        <v>20</v>
      </c>
      <c r="M24" s="2">
        <v>107</v>
      </c>
      <c r="N24" s="2">
        <v>107.449997</v>
      </c>
      <c r="O24" s="2">
        <v>104.199997</v>
      </c>
      <c r="P24" s="2">
        <v>105.050003</v>
      </c>
      <c r="Q24" s="2">
        <v>98.060654</v>
      </c>
      <c r="R24">
        <f t="shared" si="1"/>
        <v>-1.9020218965450282E-3</v>
      </c>
    </row>
    <row r="25" spans="1:18" ht="29.4" thickBot="1" x14ac:dyDescent="0.35">
      <c r="A25" s="2" t="s">
        <v>21</v>
      </c>
      <c r="B25" s="2">
        <v>1469.099976</v>
      </c>
      <c r="C25" s="2">
        <v>1471.650024</v>
      </c>
      <c r="D25" s="2">
        <v>1445</v>
      </c>
      <c r="E25" s="2">
        <v>1466.650024</v>
      </c>
      <c r="F25" s="2">
        <v>1460.329712</v>
      </c>
      <c r="G25">
        <f t="shared" si="0"/>
        <v>-1.4307939913342448E-3</v>
      </c>
      <c r="L25" s="2" t="s">
        <v>21</v>
      </c>
      <c r="M25" s="2">
        <v>105.25</v>
      </c>
      <c r="N25" s="2">
        <v>106.099998</v>
      </c>
      <c r="O25" s="2">
        <v>100.650002</v>
      </c>
      <c r="P25" s="2">
        <v>101.400002</v>
      </c>
      <c r="Q25" s="2">
        <v>94.653503000000001</v>
      </c>
      <c r="R25">
        <f t="shared" si="1"/>
        <v>-3.5363318579481356E-2</v>
      </c>
    </row>
    <row r="26" spans="1:18" ht="29.4" thickBot="1" x14ac:dyDescent="0.35">
      <c r="A26" s="2" t="s">
        <v>22</v>
      </c>
      <c r="B26" s="2">
        <v>1469.900024</v>
      </c>
      <c r="C26" s="2">
        <v>1502.849976</v>
      </c>
      <c r="D26" s="2">
        <v>1467</v>
      </c>
      <c r="E26" s="2">
        <v>1483.099976</v>
      </c>
      <c r="F26" s="2">
        <v>1476.70874</v>
      </c>
      <c r="G26">
        <f t="shared" si="0"/>
        <v>1.115357066446105E-2</v>
      </c>
      <c r="L26" s="2" t="s">
        <v>22</v>
      </c>
      <c r="M26" s="2">
        <v>101.400002</v>
      </c>
      <c r="N26" s="2">
        <v>101.849998</v>
      </c>
      <c r="O26" s="2">
        <v>96.050003000000004</v>
      </c>
      <c r="P26" s="2">
        <v>96.650002000000001</v>
      </c>
      <c r="Q26" s="2">
        <v>90.219536000000005</v>
      </c>
      <c r="R26">
        <f t="shared" si="1"/>
        <v>-4.7976898024248288E-2</v>
      </c>
    </row>
    <row r="27" spans="1:18" ht="29.4" thickBot="1" x14ac:dyDescent="0.35">
      <c r="A27" s="2" t="s">
        <v>23</v>
      </c>
      <c r="B27" s="2">
        <v>1491.8000489999999</v>
      </c>
      <c r="C27" s="2">
        <v>1511.650024</v>
      </c>
      <c r="D27" s="2">
        <v>1467</v>
      </c>
      <c r="E27" s="2">
        <v>1503.849976</v>
      </c>
      <c r="F27" s="2">
        <v>1497.369385</v>
      </c>
      <c r="G27">
        <f t="shared" si="0"/>
        <v>1.3893994968827188E-2</v>
      </c>
      <c r="L27" s="2" t="s">
        <v>23</v>
      </c>
      <c r="M27" s="2">
        <v>97.75</v>
      </c>
      <c r="N27" s="2">
        <v>99</v>
      </c>
      <c r="O27" s="2">
        <v>97.5</v>
      </c>
      <c r="P27" s="2">
        <v>98.099997999999999</v>
      </c>
      <c r="Q27" s="2">
        <v>91.573059000000001</v>
      </c>
      <c r="R27">
        <f t="shared" si="1"/>
        <v>1.4891123715842046E-2</v>
      </c>
    </row>
    <row r="28" spans="1:18" ht="29.4" thickBot="1" x14ac:dyDescent="0.35">
      <c r="A28" s="2" t="s">
        <v>24</v>
      </c>
      <c r="B28" s="2">
        <v>1501</v>
      </c>
      <c r="C28" s="2">
        <v>1501</v>
      </c>
      <c r="D28" s="2">
        <v>1486</v>
      </c>
      <c r="E28" s="2">
        <v>1492</v>
      </c>
      <c r="F28" s="2">
        <v>1485.5704350000001</v>
      </c>
      <c r="G28">
        <f t="shared" si="0"/>
        <v>-7.9109687707167933E-3</v>
      </c>
      <c r="L28" s="2" t="s">
        <v>24</v>
      </c>
      <c r="M28" s="2">
        <v>99</v>
      </c>
      <c r="N28" s="2">
        <v>99.800003000000004</v>
      </c>
      <c r="O28" s="2">
        <v>97.849997999999999</v>
      </c>
      <c r="P28" s="2">
        <v>98.849997999999999</v>
      </c>
      <c r="Q28" s="2">
        <v>92.273155000000003</v>
      </c>
      <c r="R28">
        <f t="shared" si="1"/>
        <v>7.6161414357043579E-3</v>
      </c>
    </row>
    <row r="29" spans="1:18" ht="29.4" thickBot="1" x14ac:dyDescent="0.35">
      <c r="A29" s="2" t="s">
        <v>25</v>
      </c>
      <c r="B29" s="2">
        <v>1492</v>
      </c>
      <c r="C29" s="2">
        <v>1494.349976</v>
      </c>
      <c r="D29" s="2">
        <v>1468.150024</v>
      </c>
      <c r="E29" s="2">
        <v>1474.8000489999999</v>
      </c>
      <c r="F29" s="2">
        <v>1468.4445800000001</v>
      </c>
      <c r="G29">
        <f t="shared" si="0"/>
        <v>-1.1595081178873265E-2</v>
      </c>
      <c r="L29" s="2" t="s">
        <v>25</v>
      </c>
      <c r="M29" s="2">
        <v>99.050003000000004</v>
      </c>
      <c r="N29" s="2">
        <v>100.199997</v>
      </c>
      <c r="O29" s="2">
        <v>93.900002000000001</v>
      </c>
      <c r="P29" s="2">
        <v>94.699996999999996</v>
      </c>
      <c r="Q29" s="2">
        <v>88.399269000000004</v>
      </c>
      <c r="R29">
        <f t="shared" si="1"/>
        <v>-4.2889553756115431E-2</v>
      </c>
    </row>
    <row r="30" spans="1:18" ht="29.4" thickBot="1" x14ac:dyDescent="0.35">
      <c r="A30" s="2" t="s">
        <v>26</v>
      </c>
      <c r="B30" s="2">
        <v>1467.900024</v>
      </c>
      <c r="C30" s="2">
        <v>1467.900024</v>
      </c>
      <c r="D30" s="2">
        <v>1440.150024</v>
      </c>
      <c r="E30" s="2">
        <v>1443.5500489999999</v>
      </c>
      <c r="F30" s="2">
        <v>1437.3292240000001</v>
      </c>
      <c r="G30">
        <f t="shared" si="0"/>
        <v>-2.1417029105070685E-2</v>
      </c>
      <c r="L30" s="2" t="s">
        <v>26</v>
      </c>
      <c r="M30" s="2">
        <v>94.599997999999999</v>
      </c>
      <c r="N30" s="2">
        <v>95.449996999999996</v>
      </c>
      <c r="O30" s="2">
        <v>92.5</v>
      </c>
      <c r="P30" s="2">
        <v>92.75</v>
      </c>
      <c r="Q30" s="2">
        <v>86.579009999999997</v>
      </c>
      <c r="R30">
        <f t="shared" si="1"/>
        <v>-2.0806292941612806E-2</v>
      </c>
    </row>
    <row r="31" spans="1:18" ht="29.4" thickBot="1" x14ac:dyDescent="0.35">
      <c r="A31" s="2" t="s">
        <v>27</v>
      </c>
      <c r="B31" s="2">
        <v>1465.099976</v>
      </c>
      <c r="C31" s="2">
        <v>1481</v>
      </c>
      <c r="D31" s="2">
        <v>1455.150024</v>
      </c>
      <c r="E31" s="2">
        <v>1462.849976</v>
      </c>
      <c r="F31" s="2">
        <v>1456.5460210000001</v>
      </c>
      <c r="G31">
        <f t="shared" si="0"/>
        <v>1.3281179827671916E-2</v>
      </c>
      <c r="L31" s="2" t="s">
        <v>27</v>
      </c>
      <c r="M31" s="2">
        <v>93.050003000000004</v>
      </c>
      <c r="N31" s="2">
        <v>93.75</v>
      </c>
      <c r="O31" s="2">
        <v>90</v>
      </c>
      <c r="P31" s="2">
        <v>91.349997999999999</v>
      </c>
      <c r="Q31" s="2">
        <v>85.272163000000006</v>
      </c>
      <c r="R31">
        <f t="shared" si="1"/>
        <v>-1.5209348521854368E-2</v>
      </c>
    </row>
    <row r="32" spans="1:18" ht="29.4" thickBot="1" x14ac:dyDescent="0.35">
      <c r="A32" s="2" t="s">
        <v>28</v>
      </c>
      <c r="B32" s="2">
        <v>1468</v>
      </c>
      <c r="C32" s="2">
        <v>1471.900024</v>
      </c>
      <c r="D32" s="2">
        <v>1406.150024</v>
      </c>
      <c r="E32" s="2">
        <v>1409.599976</v>
      </c>
      <c r="F32" s="2">
        <v>1403.525513</v>
      </c>
      <c r="G32">
        <f t="shared" si="0"/>
        <v>-3.7080612151625995E-2</v>
      </c>
      <c r="L32" s="2" t="s">
        <v>28</v>
      </c>
      <c r="M32" s="2">
        <v>91.400002000000001</v>
      </c>
      <c r="N32" s="2">
        <v>91.75</v>
      </c>
      <c r="O32" s="2">
        <v>88.900002000000001</v>
      </c>
      <c r="P32" s="2">
        <v>89.699996999999996</v>
      </c>
      <c r="Q32" s="2">
        <v>83.731933999999995</v>
      </c>
      <c r="R32">
        <f t="shared" si="1"/>
        <v>-1.8227624912320061E-2</v>
      </c>
    </row>
    <row r="33" spans="1:18" ht="29.4" thickBot="1" x14ac:dyDescent="0.35">
      <c r="A33" s="2" t="s">
        <v>29</v>
      </c>
      <c r="B33" s="2">
        <v>1389.900024</v>
      </c>
      <c r="C33" s="2">
        <v>1401.3000489999999</v>
      </c>
      <c r="D33" s="2">
        <v>1342</v>
      </c>
      <c r="E33" s="2">
        <v>1371.4499510000001</v>
      </c>
      <c r="F33" s="2">
        <v>1365.5399170000001</v>
      </c>
      <c r="G33">
        <f t="shared" si="0"/>
        <v>-2.7437420605871961E-2</v>
      </c>
      <c r="L33" s="2" t="s">
        <v>29</v>
      </c>
      <c r="M33" s="2">
        <v>89</v>
      </c>
      <c r="N33" s="2">
        <v>91.400002000000001</v>
      </c>
      <c r="O33" s="2">
        <v>88.800003000000004</v>
      </c>
      <c r="P33" s="2">
        <v>90.650002000000001</v>
      </c>
      <c r="Q33" s="2">
        <v>84.618735999999998</v>
      </c>
      <c r="R33">
        <f t="shared" si="1"/>
        <v>1.0535273810454231E-2</v>
      </c>
    </row>
    <row r="34" spans="1:18" ht="29.4" thickBot="1" x14ac:dyDescent="0.35">
      <c r="A34" s="2" t="s">
        <v>30</v>
      </c>
      <c r="B34" s="2">
        <v>1391.349976</v>
      </c>
      <c r="C34" s="2">
        <v>1408.75</v>
      </c>
      <c r="D34" s="2">
        <v>1364.5</v>
      </c>
      <c r="E34" s="2">
        <v>1390.5</v>
      </c>
      <c r="F34" s="2">
        <v>1384.5078129999999</v>
      </c>
      <c r="G34">
        <f t="shared" si="0"/>
        <v>1.379485612408334E-2</v>
      </c>
      <c r="L34" s="2" t="s">
        <v>30</v>
      </c>
      <c r="M34" s="2">
        <v>90.75</v>
      </c>
      <c r="N34" s="2">
        <v>92.949996999999996</v>
      </c>
      <c r="O34" s="2">
        <v>87.75</v>
      </c>
      <c r="P34" s="2">
        <v>88.300003000000004</v>
      </c>
      <c r="Q34" s="2">
        <v>82.425087000000005</v>
      </c>
      <c r="R34">
        <f t="shared" si="1"/>
        <v>-2.6265863351062839E-2</v>
      </c>
    </row>
    <row r="35" spans="1:18" ht="15" thickBot="1" x14ac:dyDescent="0.35">
      <c r="A35" s="3">
        <v>44198</v>
      </c>
      <c r="B35" s="2">
        <v>1410.25</v>
      </c>
      <c r="C35" s="2">
        <v>1482.5</v>
      </c>
      <c r="D35" s="2">
        <v>1401</v>
      </c>
      <c r="E35" s="2">
        <v>1476.75</v>
      </c>
      <c r="F35" s="2">
        <v>1470.3861079999999</v>
      </c>
      <c r="G35">
        <f t="shared" si="0"/>
        <v>6.0180332513325031E-2</v>
      </c>
      <c r="L35" s="3">
        <v>44198</v>
      </c>
      <c r="M35" s="2">
        <v>89</v>
      </c>
      <c r="N35" s="2">
        <v>91.199996999999996</v>
      </c>
      <c r="O35" s="2">
        <v>88.449996999999996</v>
      </c>
      <c r="P35" s="2">
        <v>90.849997999999999</v>
      </c>
      <c r="Q35" s="2">
        <v>84.805428000000006</v>
      </c>
      <c r="R35">
        <f t="shared" si="1"/>
        <v>2.8469705721060914E-2</v>
      </c>
    </row>
    <row r="36" spans="1:18" ht="15" thickBot="1" x14ac:dyDescent="0.35">
      <c r="A36" s="3">
        <v>44229</v>
      </c>
      <c r="B36" s="2">
        <v>1501</v>
      </c>
      <c r="C36" s="2">
        <v>1578.5</v>
      </c>
      <c r="D36" s="2">
        <v>1497.400024</v>
      </c>
      <c r="E36" s="2">
        <v>1560.5500489999999</v>
      </c>
      <c r="F36" s="2">
        <v>1553.825073</v>
      </c>
      <c r="G36">
        <f t="shared" si="0"/>
        <v>5.5194627421868939E-2</v>
      </c>
      <c r="L36" s="3">
        <v>44229</v>
      </c>
      <c r="M36" s="2">
        <v>92.5</v>
      </c>
      <c r="N36" s="2">
        <v>93.949996999999996</v>
      </c>
      <c r="O36" s="2">
        <v>91.199996999999996</v>
      </c>
      <c r="P36" s="2">
        <v>92.849997999999999</v>
      </c>
      <c r="Q36" s="2">
        <v>86.672363000000004</v>
      </c>
      <c r="R36">
        <f t="shared" si="1"/>
        <v>2.1775516927272105E-2</v>
      </c>
    </row>
    <row r="37" spans="1:18" ht="15" thickBot="1" x14ac:dyDescent="0.35">
      <c r="A37" s="3">
        <v>44257</v>
      </c>
      <c r="B37" s="2">
        <v>1579</v>
      </c>
      <c r="C37" s="2">
        <v>1581.6999510000001</v>
      </c>
      <c r="D37" s="2">
        <v>1542</v>
      </c>
      <c r="E37" s="2">
        <v>1574.8000489999999</v>
      </c>
      <c r="F37" s="2">
        <v>1568.013672</v>
      </c>
      <c r="G37">
        <f t="shared" si="0"/>
        <v>9.0899565754305779E-3</v>
      </c>
      <c r="L37" s="3">
        <v>44257</v>
      </c>
      <c r="M37" s="2">
        <v>94.599997999999999</v>
      </c>
      <c r="N37" s="2">
        <v>95.300003000000004</v>
      </c>
      <c r="O37" s="2">
        <v>93</v>
      </c>
      <c r="P37" s="2">
        <v>93.349997999999999</v>
      </c>
      <c r="Q37" s="2">
        <v>87.139090999999993</v>
      </c>
      <c r="R37">
        <f t="shared" si="1"/>
        <v>5.3705220347550929E-3</v>
      </c>
    </row>
    <row r="38" spans="1:18" ht="15" thickBot="1" x14ac:dyDescent="0.35">
      <c r="A38" s="3">
        <v>44288</v>
      </c>
      <c r="B38" s="2">
        <v>1566</v>
      </c>
      <c r="C38" s="2">
        <v>1588</v>
      </c>
      <c r="D38" s="2">
        <v>1543.4499510000001</v>
      </c>
      <c r="E38" s="2">
        <v>1579.099976</v>
      </c>
      <c r="F38" s="2">
        <v>1572.295044</v>
      </c>
      <c r="G38">
        <f t="shared" si="0"/>
        <v>2.726738089422363E-3</v>
      </c>
      <c r="L38" s="3">
        <v>44288</v>
      </c>
      <c r="M38" s="2">
        <v>94.25</v>
      </c>
      <c r="N38" s="2">
        <v>98.599997999999999</v>
      </c>
      <c r="O38" s="2">
        <v>94</v>
      </c>
      <c r="P38" s="2">
        <v>97.650002000000001</v>
      </c>
      <c r="Q38" s="2">
        <v>91.153000000000006</v>
      </c>
      <c r="R38">
        <f t="shared" si="1"/>
        <v>4.5033824218857779E-2</v>
      </c>
    </row>
    <row r="39" spans="1:18" ht="15" thickBot="1" x14ac:dyDescent="0.35">
      <c r="A39" s="3">
        <v>44318</v>
      </c>
      <c r="B39" s="2">
        <v>1548</v>
      </c>
      <c r="C39" s="2">
        <v>1618.25</v>
      </c>
      <c r="D39" s="2">
        <v>1548</v>
      </c>
      <c r="E39" s="2">
        <v>1597.599976</v>
      </c>
      <c r="F39" s="2">
        <v>1590.715332</v>
      </c>
      <c r="G39">
        <f t="shared" si="0"/>
        <v>1.1647438805005053E-2</v>
      </c>
      <c r="L39" s="3">
        <v>44318</v>
      </c>
      <c r="M39" s="2">
        <v>98.949996999999996</v>
      </c>
      <c r="N39" s="2">
        <v>99.949996999999996</v>
      </c>
      <c r="O39" s="2">
        <v>96.800003000000004</v>
      </c>
      <c r="P39" s="2">
        <v>97.650002000000001</v>
      </c>
      <c r="Q39" s="2">
        <v>91.153000000000006</v>
      </c>
      <c r="R39">
        <f t="shared" si="1"/>
        <v>0</v>
      </c>
    </row>
    <row r="40" spans="1:18" ht="15" thickBot="1" x14ac:dyDescent="0.35">
      <c r="A40" s="3">
        <v>44410</v>
      </c>
      <c r="B40" s="2">
        <v>1620</v>
      </c>
      <c r="C40" s="2">
        <v>1631.650024</v>
      </c>
      <c r="D40" s="2">
        <v>1595.6999510000001</v>
      </c>
      <c r="E40" s="2">
        <v>1605.25</v>
      </c>
      <c r="F40" s="2">
        <v>1598.3323969999999</v>
      </c>
      <c r="G40">
        <f t="shared" si="0"/>
        <v>4.7770195950862194E-3</v>
      </c>
      <c r="L40" s="3">
        <v>44410</v>
      </c>
      <c r="M40" s="2">
        <v>99.5</v>
      </c>
      <c r="N40" s="2">
        <v>100.800003</v>
      </c>
      <c r="O40" s="2">
        <v>99.099997999999999</v>
      </c>
      <c r="P40" s="2">
        <v>99.650002000000001</v>
      </c>
      <c r="Q40" s="2">
        <v>93.019936000000001</v>
      </c>
      <c r="R40">
        <f t="shared" si="1"/>
        <v>2.0274422407444946E-2</v>
      </c>
    </row>
    <row r="41" spans="1:18" ht="15" thickBot="1" x14ac:dyDescent="0.35">
      <c r="A41" s="3">
        <v>44441</v>
      </c>
      <c r="B41" s="2">
        <v>1610</v>
      </c>
      <c r="C41" s="2">
        <v>1628</v>
      </c>
      <c r="D41" s="2">
        <v>1586.6999510000001</v>
      </c>
      <c r="E41" s="2">
        <v>1611.849976</v>
      </c>
      <c r="F41" s="2">
        <v>1604.9039310000001</v>
      </c>
      <c r="G41">
        <f t="shared" si="0"/>
        <v>4.1030650638954882E-3</v>
      </c>
      <c r="L41" s="3">
        <v>44441</v>
      </c>
      <c r="M41" s="2">
        <v>99.800003000000004</v>
      </c>
      <c r="N41" s="2">
        <v>103.349998</v>
      </c>
      <c r="O41" s="2">
        <v>99.800003000000004</v>
      </c>
      <c r="P41" s="2">
        <v>101</v>
      </c>
      <c r="Q41" s="2">
        <v>94.280113</v>
      </c>
      <c r="R41">
        <f t="shared" si="1"/>
        <v>1.3456440853067032E-2</v>
      </c>
    </row>
    <row r="42" spans="1:18" ht="15" thickBot="1" x14ac:dyDescent="0.35">
      <c r="A42" s="3">
        <v>44471</v>
      </c>
      <c r="B42" s="2">
        <v>1608.349976</v>
      </c>
      <c r="C42" s="2">
        <v>1614.849976</v>
      </c>
      <c r="D42" s="2">
        <v>1567</v>
      </c>
      <c r="E42" s="2">
        <v>1581.75</v>
      </c>
      <c r="F42" s="2">
        <v>1574.933716</v>
      </c>
      <c r="G42">
        <f t="shared" si="0"/>
        <v>-1.8850743711059603E-2</v>
      </c>
      <c r="L42" s="3">
        <v>44471</v>
      </c>
      <c r="M42" s="2">
        <v>102</v>
      </c>
      <c r="N42" s="2">
        <v>102.5</v>
      </c>
      <c r="O42" s="2">
        <v>98.599997999999999</v>
      </c>
      <c r="P42" s="2">
        <v>100</v>
      </c>
      <c r="Q42" s="2">
        <v>93.346642000000003</v>
      </c>
      <c r="R42">
        <f t="shared" si="1"/>
        <v>-9.9503794318127892E-3</v>
      </c>
    </row>
    <row r="43" spans="1:18" ht="15" thickBot="1" x14ac:dyDescent="0.35">
      <c r="A43" s="3">
        <v>44502</v>
      </c>
      <c r="B43" s="2">
        <v>1582</v>
      </c>
      <c r="C43" s="2">
        <v>1597.8000489999999</v>
      </c>
      <c r="D43" s="2">
        <v>1564.1999510000001</v>
      </c>
      <c r="E43" s="2">
        <v>1572.349976</v>
      </c>
      <c r="F43" s="2">
        <v>1565.5742190000001</v>
      </c>
      <c r="G43">
        <f t="shared" si="0"/>
        <v>-5.960528773197942E-3</v>
      </c>
      <c r="L43" s="3">
        <v>44502</v>
      </c>
      <c r="M43" s="2">
        <v>100</v>
      </c>
      <c r="N43" s="2">
        <v>100.349998</v>
      </c>
      <c r="O43" s="2">
        <v>98.900002000000001</v>
      </c>
      <c r="P43" s="2">
        <v>99.449996999999996</v>
      </c>
      <c r="Q43" s="2">
        <v>92.833236999999997</v>
      </c>
      <c r="R43">
        <f t="shared" si="1"/>
        <v>-5.5151641961719931E-3</v>
      </c>
    </row>
    <row r="44" spans="1:18" ht="15" thickBot="1" x14ac:dyDescent="0.35">
      <c r="A44" s="3">
        <v>44532</v>
      </c>
      <c r="B44" s="2">
        <v>1573.900024</v>
      </c>
      <c r="C44" s="2">
        <v>1592.5</v>
      </c>
      <c r="D44" s="2">
        <v>1573</v>
      </c>
      <c r="E44" s="2">
        <v>1581.9499510000001</v>
      </c>
      <c r="F44" s="2">
        <v>1575.1328129999999</v>
      </c>
      <c r="G44">
        <f t="shared" si="0"/>
        <v>6.0869320373274924E-3</v>
      </c>
      <c r="L44" s="3">
        <v>44532</v>
      </c>
      <c r="M44" s="2">
        <v>98.900002000000001</v>
      </c>
      <c r="N44" s="2">
        <v>99.400002000000001</v>
      </c>
      <c r="O44" s="2">
        <v>96.550003000000004</v>
      </c>
      <c r="P44" s="2">
        <v>97</v>
      </c>
      <c r="Q44" s="2">
        <v>90.546249000000003</v>
      </c>
      <c r="R44">
        <f t="shared" si="1"/>
        <v>-2.4943974152594636E-2</v>
      </c>
    </row>
    <row r="45" spans="1:18" ht="29.4" thickBot="1" x14ac:dyDescent="0.35">
      <c r="A45" s="2" t="s">
        <v>31</v>
      </c>
      <c r="B45" s="2">
        <v>1600.099976</v>
      </c>
      <c r="C45" s="2">
        <v>1625</v>
      </c>
      <c r="D45" s="2">
        <v>1596.6999510000001</v>
      </c>
      <c r="E45" s="2">
        <v>1616.599976</v>
      </c>
      <c r="F45" s="2">
        <v>1609.633423</v>
      </c>
      <c r="G45">
        <f t="shared" si="0"/>
        <v>2.1666931162647778E-2</v>
      </c>
      <c r="L45" s="2" t="s">
        <v>31</v>
      </c>
      <c r="M45" s="2">
        <v>97</v>
      </c>
      <c r="N45" s="2">
        <v>99.25</v>
      </c>
      <c r="O45" s="2">
        <v>95.599997999999999</v>
      </c>
      <c r="P45" s="2">
        <v>98.449996999999996</v>
      </c>
      <c r="Q45" s="2">
        <v>91.899772999999996</v>
      </c>
      <c r="R45">
        <f t="shared" si="1"/>
        <v>1.4837800438299822E-2</v>
      </c>
    </row>
    <row r="46" spans="1:18" ht="29.4" thickBot="1" x14ac:dyDescent="0.35">
      <c r="A46" s="2" t="s">
        <v>32</v>
      </c>
      <c r="B46" s="2">
        <v>1621.1999510000001</v>
      </c>
      <c r="C46" s="2">
        <v>1641</v>
      </c>
      <c r="D46" s="2">
        <v>1608.4499510000001</v>
      </c>
      <c r="E46" s="2">
        <v>1626.650024</v>
      </c>
      <c r="F46" s="2">
        <v>1619.640259</v>
      </c>
      <c r="G46">
        <f t="shared" si="0"/>
        <v>6.1975365254328795E-3</v>
      </c>
      <c r="L46" s="2" t="s">
        <v>32</v>
      </c>
      <c r="M46" s="2">
        <v>99.25</v>
      </c>
      <c r="N46" s="2">
        <v>104.849998</v>
      </c>
      <c r="O46" s="2">
        <v>99.25</v>
      </c>
      <c r="P46" s="2">
        <v>103.75</v>
      </c>
      <c r="Q46" s="2">
        <v>96.847144999999998</v>
      </c>
      <c r="R46">
        <f t="shared" si="1"/>
        <v>5.2435351560966084E-2</v>
      </c>
    </row>
    <row r="47" spans="1:18" ht="29.4" thickBot="1" x14ac:dyDescent="0.35">
      <c r="A47" s="2" t="s">
        <v>33</v>
      </c>
      <c r="B47" s="2">
        <v>1620</v>
      </c>
      <c r="C47" s="2">
        <v>1621.8000489999999</v>
      </c>
      <c r="D47" s="2">
        <v>1583</v>
      </c>
      <c r="E47" s="2">
        <v>1586.5</v>
      </c>
      <c r="F47" s="2">
        <v>1579.6632079999999</v>
      </c>
      <c r="G47">
        <f t="shared" si="0"/>
        <v>-2.4992367955953426E-2</v>
      </c>
      <c r="L47" s="2" t="s">
        <v>33</v>
      </c>
      <c r="M47" s="2">
        <v>102</v>
      </c>
      <c r="N47" s="2">
        <v>103.5</v>
      </c>
      <c r="O47" s="2">
        <v>100.800003</v>
      </c>
      <c r="P47" s="2">
        <v>102.25</v>
      </c>
      <c r="Q47" s="2">
        <v>97.084518000000003</v>
      </c>
      <c r="R47">
        <f t="shared" si="1"/>
        <v>2.4480078690702674E-3</v>
      </c>
    </row>
    <row r="48" spans="1:18" ht="29.4" thickBot="1" x14ac:dyDescent="0.35">
      <c r="A48" s="2" t="s">
        <v>34</v>
      </c>
      <c r="B48" s="2">
        <v>1605.9499510000001</v>
      </c>
      <c r="C48" s="2">
        <v>1605.9499510000001</v>
      </c>
      <c r="D48" s="2">
        <v>1548</v>
      </c>
      <c r="E48" s="2">
        <v>1554.3000489999999</v>
      </c>
      <c r="F48" s="2">
        <v>1547.6020510000001</v>
      </c>
      <c r="G48">
        <f t="shared" si="0"/>
        <v>-2.0505017008952929E-2</v>
      </c>
      <c r="L48" s="2" t="s">
        <v>34</v>
      </c>
      <c r="M48" s="2">
        <v>103.699997</v>
      </c>
      <c r="N48" s="2">
        <v>115.5</v>
      </c>
      <c r="O48" s="2">
        <v>103.349998</v>
      </c>
      <c r="P48" s="2">
        <v>110.699997</v>
      </c>
      <c r="Q48" s="2">
        <v>105.10762800000001</v>
      </c>
      <c r="R48">
        <f t="shared" si="1"/>
        <v>7.9402935033426575E-2</v>
      </c>
    </row>
    <row r="49" spans="1:18" ht="29.4" thickBot="1" x14ac:dyDescent="0.35">
      <c r="A49" s="2" t="s">
        <v>35</v>
      </c>
      <c r="B49" s="2">
        <v>1545</v>
      </c>
      <c r="C49" s="2">
        <v>1564.1999510000001</v>
      </c>
      <c r="D49" s="2">
        <v>1533</v>
      </c>
      <c r="E49" s="2">
        <v>1539.099976</v>
      </c>
      <c r="F49" s="2">
        <v>1532.4674070000001</v>
      </c>
      <c r="G49">
        <f t="shared" si="0"/>
        <v>-9.8275006219178049E-3</v>
      </c>
      <c r="L49" s="2" t="s">
        <v>35</v>
      </c>
      <c r="M49" s="2">
        <v>110.699997</v>
      </c>
      <c r="N49" s="2">
        <v>112.199997</v>
      </c>
      <c r="O49" s="2">
        <v>103.849998</v>
      </c>
      <c r="P49" s="2">
        <v>105.099998</v>
      </c>
      <c r="Q49" s="2">
        <v>99.790535000000006</v>
      </c>
      <c r="R49">
        <f t="shared" si="1"/>
        <v>-5.1911514605390854E-2</v>
      </c>
    </row>
    <row r="50" spans="1:18" ht="29.4" thickBot="1" x14ac:dyDescent="0.35">
      <c r="A50" s="2" t="s">
        <v>36</v>
      </c>
      <c r="B50" s="2">
        <v>1545.0500489999999</v>
      </c>
      <c r="C50" s="2">
        <v>1573.900024</v>
      </c>
      <c r="D50" s="2">
        <v>1539.4499510000001</v>
      </c>
      <c r="E50" s="2">
        <v>1548</v>
      </c>
      <c r="F50" s="2">
        <v>1541.3291019999999</v>
      </c>
      <c r="G50">
        <f t="shared" si="0"/>
        <v>5.7659607572928609E-3</v>
      </c>
      <c r="L50" s="2" t="s">
        <v>36</v>
      </c>
      <c r="M50" s="2">
        <v>105.900002</v>
      </c>
      <c r="N50" s="2">
        <v>108.550003</v>
      </c>
      <c r="O50" s="2">
        <v>105.300003</v>
      </c>
      <c r="P50" s="2">
        <v>106.300003</v>
      </c>
      <c r="Q50" s="2">
        <v>100.92991600000001</v>
      </c>
      <c r="R50">
        <f t="shared" si="1"/>
        <v>1.1353035849946751E-2</v>
      </c>
    </row>
    <row r="51" spans="1:18" ht="29.4" thickBot="1" x14ac:dyDescent="0.35">
      <c r="A51" s="2" t="s">
        <v>37</v>
      </c>
      <c r="B51" s="2">
        <v>1553.75</v>
      </c>
      <c r="C51" s="2">
        <v>1557.6999510000001</v>
      </c>
      <c r="D51" s="2">
        <v>1522.650024</v>
      </c>
      <c r="E51" s="2">
        <v>1529.150024</v>
      </c>
      <c r="F51" s="2">
        <v>1522.5604249999999</v>
      </c>
      <c r="G51">
        <f t="shared" si="0"/>
        <v>-1.2251734001920332E-2</v>
      </c>
      <c r="L51" s="2" t="s">
        <v>37</v>
      </c>
      <c r="M51" s="2">
        <v>109.75</v>
      </c>
      <c r="N51" s="2">
        <v>114.400002</v>
      </c>
      <c r="O51" s="2">
        <v>109.449997</v>
      </c>
      <c r="P51" s="2">
        <v>112.199997</v>
      </c>
      <c r="Q51" s="2">
        <v>106.531853</v>
      </c>
      <c r="R51">
        <f t="shared" si="1"/>
        <v>5.4017654642658883E-2</v>
      </c>
    </row>
    <row r="52" spans="1:18" ht="29.4" thickBot="1" x14ac:dyDescent="0.35">
      <c r="A52" s="2" t="s">
        <v>38</v>
      </c>
      <c r="B52" s="2">
        <v>1526.5</v>
      </c>
      <c r="C52" s="2">
        <v>1613.9499510000001</v>
      </c>
      <c r="D52" s="2">
        <v>1516.25</v>
      </c>
      <c r="E52" s="2">
        <v>1606.4499510000001</v>
      </c>
      <c r="F52" s="2">
        <v>1599.5272219999999</v>
      </c>
      <c r="G52">
        <f t="shared" si="0"/>
        <v>4.9314703861238693E-2</v>
      </c>
      <c r="L52" s="2" t="s">
        <v>38</v>
      </c>
      <c r="M52" s="2">
        <v>114</v>
      </c>
      <c r="N52" s="2">
        <v>115.349998</v>
      </c>
      <c r="O52" s="2">
        <v>111</v>
      </c>
      <c r="P52" s="2">
        <v>113.599998</v>
      </c>
      <c r="Q52" s="2">
        <v>107.86113</v>
      </c>
      <c r="R52">
        <f t="shared" si="1"/>
        <v>1.2400536764771437E-2</v>
      </c>
    </row>
    <row r="53" spans="1:18" ht="29.4" thickBot="1" x14ac:dyDescent="0.35">
      <c r="A53" s="2" t="s">
        <v>39</v>
      </c>
      <c r="B53" s="2">
        <v>1609.75</v>
      </c>
      <c r="C53" s="2">
        <v>1636.25</v>
      </c>
      <c r="D53" s="2">
        <v>1602</v>
      </c>
      <c r="E53" s="2">
        <v>1606.400024</v>
      </c>
      <c r="F53" s="2">
        <v>1599.4774170000001</v>
      </c>
      <c r="G53">
        <f t="shared" si="0"/>
        <v>-3.1079571341613714E-5</v>
      </c>
      <c r="L53" s="2" t="s">
        <v>39</v>
      </c>
      <c r="M53" s="2">
        <v>116</v>
      </c>
      <c r="N53" s="2">
        <v>120.5</v>
      </c>
      <c r="O53" s="2">
        <v>115.349998</v>
      </c>
      <c r="P53" s="2">
        <v>119.050003</v>
      </c>
      <c r="Q53" s="2">
        <v>113.03581200000001</v>
      </c>
      <c r="R53">
        <f t="shared" si="1"/>
        <v>4.6860122459805295E-2</v>
      </c>
    </row>
    <row r="54" spans="1:18" ht="29.4" thickBot="1" x14ac:dyDescent="0.35">
      <c r="A54" s="2" t="s">
        <v>40</v>
      </c>
      <c r="B54" s="2">
        <v>1587.0500489999999</v>
      </c>
      <c r="C54" s="2">
        <v>1588.900024</v>
      </c>
      <c r="D54" s="2">
        <v>1521</v>
      </c>
      <c r="E54" s="2">
        <v>1534.400024</v>
      </c>
      <c r="F54" s="2">
        <v>1527.78772</v>
      </c>
      <c r="G54">
        <f t="shared" si="0"/>
        <v>-4.585622466718238E-2</v>
      </c>
      <c r="L54" s="2" t="s">
        <v>40</v>
      </c>
      <c r="M54" s="2">
        <v>115.5</v>
      </c>
      <c r="N54" s="2">
        <v>118.400002</v>
      </c>
      <c r="O54" s="2">
        <v>110.050003</v>
      </c>
      <c r="P54" s="2">
        <v>111</v>
      </c>
      <c r="Q54" s="2">
        <v>105.392487</v>
      </c>
      <c r="R54">
        <f t="shared" si="1"/>
        <v>-7.0013336125927389E-2</v>
      </c>
    </row>
    <row r="55" spans="1:18" ht="15" thickBot="1" x14ac:dyDescent="0.35">
      <c r="A55" s="3">
        <v>44199</v>
      </c>
      <c r="B55" s="2">
        <v>1564</v>
      </c>
      <c r="C55" s="2">
        <v>1572.5500489999999</v>
      </c>
      <c r="D55" s="2">
        <v>1540.6999510000001</v>
      </c>
      <c r="E55" s="2">
        <v>1558.900024</v>
      </c>
      <c r="F55" s="2">
        <v>1552.182129</v>
      </c>
      <c r="G55">
        <f t="shared" si="0"/>
        <v>1.5841018943639588E-2</v>
      </c>
      <c r="L55" s="3">
        <v>44199</v>
      </c>
      <c r="M55" s="2">
        <v>114.300003</v>
      </c>
      <c r="N55" s="2">
        <v>117.650002</v>
      </c>
      <c r="O55" s="2">
        <v>113.5</v>
      </c>
      <c r="P55" s="2">
        <v>117.050003</v>
      </c>
      <c r="Q55" s="2">
        <v>111.136848</v>
      </c>
      <c r="R55">
        <f t="shared" si="1"/>
        <v>5.3070954091620014E-2</v>
      </c>
    </row>
    <row r="56" spans="1:18" ht="15" thickBot="1" x14ac:dyDescent="0.35">
      <c r="A56" s="3">
        <v>44230</v>
      </c>
      <c r="B56" s="2">
        <v>1575.6999510000001</v>
      </c>
      <c r="C56" s="2">
        <v>1587.5</v>
      </c>
      <c r="D56" s="2">
        <v>1551</v>
      </c>
      <c r="E56" s="2">
        <v>1568.1999510000001</v>
      </c>
      <c r="F56" s="2">
        <v>1561.4420170000001</v>
      </c>
      <c r="G56">
        <f t="shared" si="0"/>
        <v>5.9479738367003258E-3</v>
      </c>
      <c r="L56" s="3">
        <v>44230</v>
      </c>
      <c r="M56" s="2">
        <v>115.900002</v>
      </c>
      <c r="N56" s="2">
        <v>116.650002</v>
      </c>
      <c r="O56" s="2">
        <v>112.75</v>
      </c>
      <c r="P56" s="2">
        <v>113.5</v>
      </c>
      <c r="Q56" s="2">
        <v>107.76618999999999</v>
      </c>
      <c r="R56">
        <f t="shared" si="1"/>
        <v>-3.0798333906278102E-2</v>
      </c>
    </row>
    <row r="57" spans="1:18" ht="15" thickBot="1" x14ac:dyDescent="0.35">
      <c r="A57" s="3">
        <v>44258</v>
      </c>
      <c r="B57" s="2">
        <v>1584</v>
      </c>
      <c r="C57" s="2">
        <v>1596</v>
      </c>
      <c r="D57" s="2">
        <v>1565</v>
      </c>
      <c r="E57" s="2">
        <v>1586.849976</v>
      </c>
      <c r="F57" s="2">
        <v>1580.0117190000001</v>
      </c>
      <c r="G57">
        <f t="shared" si="0"/>
        <v>1.1822470425783719E-2</v>
      </c>
      <c r="L57" s="3">
        <v>44258</v>
      </c>
      <c r="M57" s="2">
        <v>114.050003</v>
      </c>
      <c r="N57" s="2">
        <v>115.800003</v>
      </c>
      <c r="O57" s="2">
        <v>113.199997</v>
      </c>
      <c r="P57" s="2">
        <v>114</v>
      </c>
      <c r="Q57" s="2">
        <v>108.24092899999999</v>
      </c>
      <c r="R57">
        <f t="shared" si="1"/>
        <v>4.3955936876204733E-3</v>
      </c>
    </row>
    <row r="58" spans="1:18" ht="15" thickBot="1" x14ac:dyDescent="0.35">
      <c r="A58" s="3">
        <v>44289</v>
      </c>
      <c r="B58" s="2">
        <v>1548.5500489999999</v>
      </c>
      <c r="C58" s="2">
        <v>1571</v>
      </c>
      <c r="D58" s="2">
        <v>1539.099976</v>
      </c>
      <c r="E58" s="2">
        <v>1552.0500489999999</v>
      </c>
      <c r="F58" s="2">
        <v>1545.3616939999999</v>
      </c>
      <c r="G58">
        <f t="shared" si="0"/>
        <v>-2.2174234686373653E-2</v>
      </c>
      <c r="L58" s="3">
        <v>44289</v>
      </c>
      <c r="M58" s="2">
        <v>113.949997</v>
      </c>
      <c r="N58" s="2">
        <v>117</v>
      </c>
      <c r="O58" s="2">
        <v>112.300003</v>
      </c>
      <c r="P58" s="2">
        <v>112.699997</v>
      </c>
      <c r="Q58" s="2">
        <v>107.006592</v>
      </c>
      <c r="R58">
        <f t="shared" si="1"/>
        <v>-1.1469126563831263E-2</v>
      </c>
    </row>
    <row r="59" spans="1:18" ht="15" thickBot="1" x14ac:dyDescent="0.35">
      <c r="A59" s="3">
        <v>44319</v>
      </c>
      <c r="B59" s="2">
        <v>1531</v>
      </c>
      <c r="C59" s="2">
        <v>1545.599976</v>
      </c>
      <c r="D59" s="2">
        <v>1521.099976</v>
      </c>
      <c r="E59" s="2">
        <v>1530</v>
      </c>
      <c r="F59" s="2">
        <v>1523.4067379999999</v>
      </c>
      <c r="G59">
        <f t="shared" si="0"/>
        <v>-1.43089339037354E-2</v>
      </c>
      <c r="L59" s="3">
        <v>44319</v>
      </c>
      <c r="M59" s="2">
        <v>116.25</v>
      </c>
      <c r="N59" s="2">
        <v>118.25</v>
      </c>
      <c r="O59" s="2">
        <v>113.5</v>
      </c>
      <c r="P59" s="2">
        <v>114.949997</v>
      </c>
      <c r="Q59" s="2">
        <v>109.142929</v>
      </c>
      <c r="R59">
        <f t="shared" si="1"/>
        <v>1.9767858447074845E-2</v>
      </c>
    </row>
    <row r="60" spans="1:18" ht="15" thickBot="1" x14ac:dyDescent="0.35">
      <c r="A60" s="3">
        <v>44411</v>
      </c>
      <c r="B60" s="2">
        <v>1542</v>
      </c>
      <c r="C60" s="2">
        <v>1555</v>
      </c>
      <c r="D60" s="2">
        <v>1512.5</v>
      </c>
      <c r="E60" s="2">
        <v>1519.5</v>
      </c>
      <c r="F60" s="2">
        <v>1512.951904</v>
      </c>
      <c r="G60">
        <f t="shared" si="0"/>
        <v>-6.8864020296333598E-3</v>
      </c>
      <c r="L60" s="3">
        <v>44411</v>
      </c>
      <c r="M60" s="2">
        <v>118.949997</v>
      </c>
      <c r="N60" s="2">
        <v>122.349998</v>
      </c>
      <c r="O60" s="2">
        <v>117.199997</v>
      </c>
      <c r="P60" s="2">
        <v>118.25</v>
      </c>
      <c r="Q60" s="2">
        <v>112.276222</v>
      </c>
      <c r="R60">
        <f t="shared" si="1"/>
        <v>2.8303804416820486E-2</v>
      </c>
    </row>
    <row r="61" spans="1:18" ht="15" thickBot="1" x14ac:dyDescent="0.35">
      <c r="A61" s="3">
        <v>44442</v>
      </c>
      <c r="B61" s="2">
        <v>1545</v>
      </c>
      <c r="C61" s="2">
        <v>1565.6999510000001</v>
      </c>
      <c r="D61" s="2">
        <v>1538.25</v>
      </c>
      <c r="E61" s="2">
        <v>1562.5</v>
      </c>
      <c r="F61" s="2">
        <v>1555.7666019999999</v>
      </c>
      <c r="G61">
        <f t="shared" si="0"/>
        <v>2.7905769253708832E-2</v>
      </c>
      <c r="L61" s="3">
        <v>44442</v>
      </c>
      <c r="M61" s="2">
        <v>119.400002</v>
      </c>
      <c r="N61" s="2">
        <v>119.550003</v>
      </c>
      <c r="O61" s="2">
        <v>114.199997</v>
      </c>
      <c r="P61" s="2">
        <v>116.75</v>
      </c>
      <c r="Q61" s="2">
        <v>110.851997</v>
      </c>
      <c r="R61">
        <f t="shared" si="1"/>
        <v>-1.2766151668688289E-2</v>
      </c>
    </row>
    <row r="62" spans="1:18" ht="15" thickBot="1" x14ac:dyDescent="0.35">
      <c r="A62" s="3">
        <v>44472</v>
      </c>
      <c r="B62" s="2">
        <v>1572</v>
      </c>
      <c r="C62" s="2">
        <v>1575</v>
      </c>
      <c r="D62" s="2">
        <v>1552.150024</v>
      </c>
      <c r="E62" s="2">
        <v>1555.75</v>
      </c>
      <c r="F62" s="2">
        <v>1549.0457759999999</v>
      </c>
      <c r="G62">
        <f t="shared" si="0"/>
        <v>-4.3293581612292896E-3</v>
      </c>
      <c r="L62" s="3">
        <v>44472</v>
      </c>
      <c r="M62" s="2">
        <v>116.900002</v>
      </c>
      <c r="N62" s="2">
        <v>117</v>
      </c>
      <c r="O62" s="2">
        <v>113.599998</v>
      </c>
      <c r="P62" s="2">
        <v>114.400002</v>
      </c>
      <c r="Q62" s="2">
        <v>108.62072000000001</v>
      </c>
      <c r="R62">
        <f t="shared" si="1"/>
        <v>-2.033377003784078E-2</v>
      </c>
    </row>
    <row r="63" spans="1:18" ht="15" thickBot="1" x14ac:dyDescent="0.35">
      <c r="A63" s="3">
        <v>44533</v>
      </c>
      <c r="B63" s="2">
        <v>1600</v>
      </c>
      <c r="C63" s="2">
        <v>1600</v>
      </c>
      <c r="D63" s="2">
        <v>1535.0500489999999</v>
      </c>
      <c r="E63" s="2">
        <v>1551.9499510000001</v>
      </c>
      <c r="F63" s="2">
        <v>1545.2620850000001</v>
      </c>
      <c r="G63">
        <f t="shared" si="0"/>
        <v>-2.4455712931535263E-3</v>
      </c>
      <c r="L63" s="3">
        <v>44533</v>
      </c>
      <c r="M63" s="2">
        <v>116.75</v>
      </c>
      <c r="N63" s="2">
        <v>117.400002</v>
      </c>
      <c r="O63" s="2">
        <v>114</v>
      </c>
      <c r="P63" s="2">
        <v>115.050003</v>
      </c>
      <c r="Q63" s="2">
        <v>109.23788500000001</v>
      </c>
      <c r="R63">
        <f t="shared" si="1"/>
        <v>5.6657541799197157E-3</v>
      </c>
    </row>
    <row r="64" spans="1:18" ht="29.4" thickBot="1" x14ac:dyDescent="0.35">
      <c r="A64" s="2" t="s">
        <v>41</v>
      </c>
      <c r="B64" s="2">
        <v>1548.400024</v>
      </c>
      <c r="C64" s="2">
        <v>1548.400024</v>
      </c>
      <c r="D64" s="2">
        <v>1515.3000489999999</v>
      </c>
      <c r="E64" s="2">
        <v>1528.650024</v>
      </c>
      <c r="F64" s="2">
        <v>1522.0625</v>
      </c>
      <c r="G64">
        <f t="shared" si="0"/>
        <v>-1.5127164513233952E-2</v>
      </c>
      <c r="L64" s="2" t="s">
        <v>41</v>
      </c>
      <c r="M64" s="2">
        <v>116</v>
      </c>
      <c r="N64" s="2">
        <v>116.849998</v>
      </c>
      <c r="O64" s="2">
        <v>112.800003</v>
      </c>
      <c r="P64" s="2">
        <v>114.349998</v>
      </c>
      <c r="Q64" s="2">
        <v>108.57324199999999</v>
      </c>
      <c r="R64">
        <f t="shared" si="1"/>
        <v>-6.1029486610099434E-3</v>
      </c>
    </row>
    <row r="65" spans="1:18" ht="29.4" thickBot="1" x14ac:dyDescent="0.35">
      <c r="A65" s="2" t="s">
        <v>42</v>
      </c>
      <c r="B65" s="2">
        <v>1530.900024</v>
      </c>
      <c r="C65" s="2">
        <v>1540.400024</v>
      </c>
      <c r="D65" s="2">
        <v>1510</v>
      </c>
      <c r="E65" s="2">
        <v>1512.150024</v>
      </c>
      <c r="F65" s="2">
        <v>1505.6336670000001</v>
      </c>
      <c r="G65">
        <f t="shared" si="0"/>
        <v>-1.085251360343833E-2</v>
      </c>
      <c r="L65" s="2" t="s">
        <v>42</v>
      </c>
      <c r="M65" s="2">
        <v>113.800003</v>
      </c>
      <c r="N65" s="2">
        <v>116.300003</v>
      </c>
      <c r="O65" s="2">
        <v>113.449997</v>
      </c>
      <c r="P65" s="2">
        <v>115.099998</v>
      </c>
      <c r="Q65" s="2">
        <v>109.285355</v>
      </c>
      <c r="R65">
        <f t="shared" si="1"/>
        <v>6.5374104669641778E-3</v>
      </c>
    </row>
    <row r="66" spans="1:18" ht="29.4" thickBot="1" x14ac:dyDescent="0.35">
      <c r="A66" s="2" t="s">
        <v>43</v>
      </c>
      <c r="B66" s="2">
        <v>1524.25</v>
      </c>
      <c r="C66" s="2">
        <v>1539</v>
      </c>
      <c r="D66" s="2">
        <v>1490.1999510000001</v>
      </c>
      <c r="E66" s="2">
        <v>1495.349976</v>
      </c>
      <c r="F66" s="2">
        <v>1488.9060059999999</v>
      </c>
      <c r="G66">
        <f t="shared" si="0"/>
        <v>-1.1172217952433117E-2</v>
      </c>
      <c r="L66" s="2" t="s">
        <v>43</v>
      </c>
      <c r="M66" s="2">
        <v>114.800003</v>
      </c>
      <c r="N66" s="2">
        <v>114.849998</v>
      </c>
      <c r="O66" s="2">
        <v>108.75</v>
      </c>
      <c r="P66" s="2">
        <v>109.349998</v>
      </c>
      <c r="Q66" s="2">
        <v>103.825836</v>
      </c>
      <c r="R66">
        <f t="shared" si="1"/>
        <v>-5.1247555689124362E-2</v>
      </c>
    </row>
    <row r="67" spans="1:18" ht="29.4" thickBot="1" x14ac:dyDescent="0.35">
      <c r="A67" s="2" t="s">
        <v>44</v>
      </c>
      <c r="B67" s="2">
        <v>1511.75</v>
      </c>
      <c r="C67" s="2">
        <v>1522.0500489999999</v>
      </c>
      <c r="D67" s="2">
        <v>1481.150024</v>
      </c>
      <c r="E67" s="2">
        <v>1491</v>
      </c>
      <c r="F67" s="2">
        <v>1484.574707</v>
      </c>
      <c r="G67">
        <f t="shared" si="0"/>
        <v>-2.9132413223298256E-3</v>
      </c>
      <c r="L67" s="2" t="s">
        <v>44</v>
      </c>
      <c r="M67" s="2">
        <v>110</v>
      </c>
      <c r="N67" s="2">
        <v>112.199997</v>
      </c>
      <c r="O67" s="2">
        <v>107.5</v>
      </c>
      <c r="P67" s="2">
        <v>110.199997</v>
      </c>
      <c r="Q67" s="2">
        <v>104.63288900000001</v>
      </c>
      <c r="R67">
        <f t="shared" si="1"/>
        <v>7.7430871004443144E-3</v>
      </c>
    </row>
    <row r="68" spans="1:18" ht="29.4" thickBot="1" x14ac:dyDescent="0.35">
      <c r="A68" s="2" t="s">
        <v>45</v>
      </c>
      <c r="B68" s="2">
        <v>1485</v>
      </c>
      <c r="C68" s="2">
        <v>1511.1999510000001</v>
      </c>
      <c r="D68" s="2">
        <v>1474.0500489999999</v>
      </c>
      <c r="E68" s="2">
        <v>1497.5</v>
      </c>
      <c r="F68" s="2">
        <v>1491.0467530000001</v>
      </c>
      <c r="G68">
        <f t="shared" ref="G68:G131" si="2">LN(E68/E67)</f>
        <v>4.3500152248660429E-3</v>
      </c>
      <c r="L68" s="2" t="s">
        <v>45</v>
      </c>
      <c r="M68" s="2">
        <v>106.25</v>
      </c>
      <c r="N68" s="2">
        <v>113.25</v>
      </c>
      <c r="O68" s="2">
        <v>104.449997</v>
      </c>
      <c r="P68" s="2">
        <v>110.5</v>
      </c>
      <c r="Q68" s="2">
        <v>104.91773999999999</v>
      </c>
      <c r="R68">
        <f t="shared" ref="R68:R131" si="3">LN(Q68/Q67)</f>
        <v>2.7186859501190921E-3</v>
      </c>
    </row>
    <row r="69" spans="1:18" ht="29.4" thickBot="1" x14ac:dyDescent="0.35">
      <c r="A69" s="2" t="s">
        <v>46</v>
      </c>
      <c r="B69" s="2">
        <v>1494.900024</v>
      </c>
      <c r="C69" s="2">
        <v>1494.900024</v>
      </c>
      <c r="D69" s="2">
        <v>1460.400024</v>
      </c>
      <c r="E69" s="2">
        <v>1469.150024</v>
      </c>
      <c r="F69" s="2">
        <v>1462.81897</v>
      </c>
      <c r="G69">
        <f t="shared" si="2"/>
        <v>-1.9113032413548853E-2</v>
      </c>
      <c r="L69" s="2" t="s">
        <v>46</v>
      </c>
      <c r="M69" s="2">
        <v>110.5</v>
      </c>
      <c r="N69" s="2">
        <v>111.25</v>
      </c>
      <c r="O69" s="2">
        <v>108.550003</v>
      </c>
      <c r="P69" s="2">
        <v>109.599998</v>
      </c>
      <c r="Q69" s="2">
        <v>104.06321</v>
      </c>
      <c r="R69">
        <f t="shared" si="3"/>
        <v>-8.1781115712476916E-3</v>
      </c>
    </row>
    <row r="70" spans="1:18" ht="29.4" thickBot="1" x14ac:dyDescent="0.35">
      <c r="A70" s="2" t="s">
        <v>47</v>
      </c>
      <c r="B70" s="2">
        <v>1470</v>
      </c>
      <c r="C70" s="2">
        <v>1507.4499510000001</v>
      </c>
      <c r="D70" s="2">
        <v>1469.099976</v>
      </c>
      <c r="E70" s="2">
        <v>1500.150024</v>
      </c>
      <c r="F70" s="2">
        <v>1493.685303</v>
      </c>
      <c r="G70">
        <f t="shared" si="2"/>
        <v>2.088110051297937E-2</v>
      </c>
      <c r="L70" s="2" t="s">
        <v>47</v>
      </c>
      <c r="M70" s="2">
        <v>109.599998</v>
      </c>
      <c r="N70" s="2">
        <v>110.300003</v>
      </c>
      <c r="O70" s="2">
        <v>106.599998</v>
      </c>
      <c r="P70" s="2">
        <v>107.150002</v>
      </c>
      <c r="Q70" s="2">
        <v>101.736977</v>
      </c>
      <c r="R70">
        <f t="shared" si="3"/>
        <v>-2.2607677015037308E-2</v>
      </c>
    </row>
    <row r="71" spans="1:18" ht="29.4" thickBot="1" x14ac:dyDescent="0.35">
      <c r="A71" s="2" t="s">
        <v>48</v>
      </c>
      <c r="B71" s="2">
        <v>1490.900024</v>
      </c>
      <c r="C71" s="2">
        <v>1506.4499510000001</v>
      </c>
      <c r="D71" s="2">
        <v>1471</v>
      </c>
      <c r="E71" s="2">
        <v>1478.8000489999999</v>
      </c>
      <c r="F71" s="2">
        <v>1472.4273679999999</v>
      </c>
      <c r="G71">
        <f t="shared" si="2"/>
        <v>-1.4334137891584239E-2</v>
      </c>
      <c r="L71" s="2" t="s">
        <v>48</v>
      </c>
      <c r="M71" s="2">
        <v>105</v>
      </c>
      <c r="N71" s="2">
        <v>106</v>
      </c>
      <c r="O71" s="2">
        <v>102.849998</v>
      </c>
      <c r="P71" s="2">
        <v>104.800003</v>
      </c>
      <c r="Q71" s="2">
        <v>99.505691999999996</v>
      </c>
      <c r="R71">
        <f t="shared" si="3"/>
        <v>-2.2175977400777872E-2</v>
      </c>
    </row>
    <row r="72" spans="1:18" ht="29.4" thickBot="1" x14ac:dyDescent="0.35">
      <c r="A72" s="2" t="s">
        <v>49</v>
      </c>
      <c r="B72" s="2">
        <v>1490.1999510000001</v>
      </c>
      <c r="C72" s="2">
        <v>1495.5500489999999</v>
      </c>
      <c r="D72" s="2">
        <v>1450.25</v>
      </c>
      <c r="E72" s="2">
        <v>1463.349976</v>
      </c>
      <c r="F72" s="2">
        <v>1457.043823</v>
      </c>
      <c r="G72">
        <f t="shared" si="2"/>
        <v>-1.0502669740287766E-2</v>
      </c>
      <c r="L72" s="2" t="s">
        <v>49</v>
      </c>
      <c r="M72" s="2">
        <v>106</v>
      </c>
      <c r="N72" s="2">
        <v>107.699997</v>
      </c>
      <c r="O72" s="2">
        <v>101.300003</v>
      </c>
      <c r="P72" s="2">
        <v>102</v>
      </c>
      <c r="Q72" s="2">
        <v>96.847144999999998</v>
      </c>
      <c r="R72">
        <f t="shared" si="3"/>
        <v>-2.7080937715108291E-2</v>
      </c>
    </row>
    <row r="73" spans="1:18" ht="29.4" thickBot="1" x14ac:dyDescent="0.35">
      <c r="A73" s="2" t="s">
        <v>50</v>
      </c>
      <c r="B73" s="2">
        <v>1494</v>
      </c>
      <c r="C73" s="2">
        <v>1499</v>
      </c>
      <c r="D73" s="2">
        <v>1474</v>
      </c>
      <c r="E73" s="2">
        <v>1491.3000489999999</v>
      </c>
      <c r="F73" s="2">
        <v>1484.8735349999999</v>
      </c>
      <c r="G73">
        <f t="shared" si="2"/>
        <v>1.8919944168811903E-2</v>
      </c>
      <c r="L73" s="2" t="s">
        <v>50</v>
      </c>
      <c r="M73" s="2">
        <v>103</v>
      </c>
      <c r="N73" s="2">
        <v>104</v>
      </c>
      <c r="O73" s="2">
        <v>100.25</v>
      </c>
      <c r="P73" s="2">
        <v>102.400002</v>
      </c>
      <c r="Q73" s="2">
        <v>97.226935999999995</v>
      </c>
      <c r="R73">
        <f t="shared" si="3"/>
        <v>3.9138815740977747E-3</v>
      </c>
    </row>
    <row r="74" spans="1:18" ht="29.4" thickBot="1" x14ac:dyDescent="0.35">
      <c r="A74" s="2" t="s">
        <v>51</v>
      </c>
      <c r="B74" s="2">
        <v>1506.650024</v>
      </c>
      <c r="C74" s="2">
        <v>1562.5500489999999</v>
      </c>
      <c r="D74" s="2">
        <v>1501.5500489999999</v>
      </c>
      <c r="E74" s="2">
        <v>1553.6999510000001</v>
      </c>
      <c r="F74" s="2">
        <v>1547.0045170000001</v>
      </c>
      <c r="G74">
        <f t="shared" si="2"/>
        <v>4.0990895934360533E-2</v>
      </c>
      <c r="L74" s="2" t="s">
        <v>51</v>
      </c>
      <c r="M74" s="2">
        <v>104.050003</v>
      </c>
      <c r="N74" s="2">
        <v>106.300003</v>
      </c>
      <c r="O74" s="2">
        <v>102.599998</v>
      </c>
      <c r="P74" s="2">
        <v>103.5</v>
      </c>
      <c r="Q74" s="2">
        <v>98.271370000000005</v>
      </c>
      <c r="R74">
        <f t="shared" si="3"/>
        <v>1.0684941042129978E-2</v>
      </c>
    </row>
    <row r="75" spans="1:18" ht="29.4" thickBot="1" x14ac:dyDescent="0.35">
      <c r="A75" s="2" t="s">
        <v>52</v>
      </c>
      <c r="B75" s="2">
        <v>1548</v>
      </c>
      <c r="C75" s="2">
        <v>1548</v>
      </c>
      <c r="D75" s="2">
        <v>1488</v>
      </c>
      <c r="E75" s="2">
        <v>1493.650024</v>
      </c>
      <c r="F75" s="2">
        <v>1487.213379</v>
      </c>
      <c r="G75">
        <f t="shared" si="2"/>
        <v>-3.9416346660144909E-2</v>
      </c>
      <c r="L75" s="2" t="s">
        <v>52</v>
      </c>
      <c r="M75" s="2">
        <v>102.800003</v>
      </c>
      <c r="N75" s="2">
        <v>104.199997</v>
      </c>
      <c r="O75" s="2">
        <v>101.900002</v>
      </c>
      <c r="P75" s="2">
        <v>102.150002</v>
      </c>
      <c r="Q75" s="2">
        <v>96.989563000000004</v>
      </c>
      <c r="R75">
        <f t="shared" si="3"/>
        <v>-1.3129358683449546E-2</v>
      </c>
    </row>
    <row r="76" spans="1:18" ht="15" thickBot="1" x14ac:dyDescent="0.35">
      <c r="A76" s="3">
        <v>44200</v>
      </c>
      <c r="B76" s="2">
        <v>1499.400024</v>
      </c>
      <c r="C76" s="2">
        <v>1499.400024</v>
      </c>
      <c r="D76" s="2">
        <v>1465</v>
      </c>
      <c r="E76" s="2">
        <v>1486.75</v>
      </c>
      <c r="F76" s="2">
        <v>1480.343018</v>
      </c>
      <c r="G76">
        <f t="shared" si="2"/>
        <v>-4.6302753134871907E-3</v>
      </c>
      <c r="L76" s="3">
        <v>44200</v>
      </c>
      <c r="M76" s="2">
        <v>103</v>
      </c>
      <c r="N76" s="2">
        <v>105.25</v>
      </c>
      <c r="O76" s="2">
        <v>101.150002</v>
      </c>
      <c r="P76" s="2">
        <v>104.349998</v>
      </c>
      <c r="Q76" s="2">
        <v>99.078429999999997</v>
      </c>
      <c r="R76">
        <f t="shared" si="3"/>
        <v>2.1308383938260955E-2</v>
      </c>
    </row>
    <row r="77" spans="1:18" ht="15" thickBot="1" x14ac:dyDescent="0.35">
      <c r="A77" s="3">
        <v>44320</v>
      </c>
      <c r="B77" s="2">
        <v>1480</v>
      </c>
      <c r="C77" s="2">
        <v>1485</v>
      </c>
      <c r="D77" s="2">
        <v>1431</v>
      </c>
      <c r="E77" s="2">
        <v>1449.599976</v>
      </c>
      <c r="F77" s="2">
        <v>1443.353149</v>
      </c>
      <c r="G77">
        <f t="shared" si="2"/>
        <v>-2.5304889854279689E-2</v>
      </c>
      <c r="L77" s="3">
        <v>44320</v>
      </c>
      <c r="M77" s="2">
        <v>102.150002</v>
      </c>
      <c r="N77" s="2">
        <v>104.5</v>
      </c>
      <c r="O77" s="2">
        <v>99.400002000000001</v>
      </c>
      <c r="P77" s="2">
        <v>103.449997</v>
      </c>
      <c r="Q77" s="2">
        <v>98.223892000000006</v>
      </c>
      <c r="R77">
        <f t="shared" si="3"/>
        <v>-8.6622735575003409E-3</v>
      </c>
    </row>
    <row r="78" spans="1:18" ht="15" thickBot="1" x14ac:dyDescent="0.35">
      <c r="A78" s="3">
        <v>44351</v>
      </c>
      <c r="B78" s="2">
        <v>1460</v>
      </c>
      <c r="C78" s="2">
        <v>1462.650024</v>
      </c>
      <c r="D78" s="2">
        <v>1432.650024</v>
      </c>
      <c r="E78" s="2">
        <v>1440.25</v>
      </c>
      <c r="F78" s="2">
        <v>1434.043457</v>
      </c>
      <c r="G78">
        <f t="shared" si="2"/>
        <v>-6.4709301199308801E-3</v>
      </c>
      <c r="L78" s="3">
        <v>44351</v>
      </c>
      <c r="M78" s="2">
        <v>102.650002</v>
      </c>
      <c r="N78" s="2">
        <v>104.400002</v>
      </c>
      <c r="O78" s="2">
        <v>101.300003</v>
      </c>
      <c r="P78" s="2">
        <v>103.949997</v>
      </c>
      <c r="Q78" s="2">
        <v>98.698631000000006</v>
      </c>
      <c r="R78">
        <f t="shared" si="3"/>
        <v>4.8215908722334345E-3</v>
      </c>
    </row>
    <row r="79" spans="1:18" ht="15" thickBot="1" x14ac:dyDescent="0.35">
      <c r="A79" s="3">
        <v>44381</v>
      </c>
      <c r="B79" s="2">
        <v>1439.3000489999999</v>
      </c>
      <c r="C79" s="2">
        <v>1456.6999510000001</v>
      </c>
      <c r="D79" s="2">
        <v>1421.5500489999999</v>
      </c>
      <c r="E79" s="2">
        <v>1447.1999510000001</v>
      </c>
      <c r="F79" s="2">
        <v>1440.963501</v>
      </c>
      <c r="G79">
        <f t="shared" si="2"/>
        <v>4.8139116101069178E-3</v>
      </c>
      <c r="L79" s="3">
        <v>44381</v>
      </c>
      <c r="M79" s="2">
        <v>103.900002</v>
      </c>
      <c r="N79" s="2">
        <v>105.349998</v>
      </c>
      <c r="O79" s="2">
        <v>103.449997</v>
      </c>
      <c r="P79" s="2">
        <v>104.650002</v>
      </c>
      <c r="Q79" s="2">
        <v>99.363274000000004</v>
      </c>
      <c r="R79">
        <f t="shared" si="3"/>
        <v>6.7114924988091905E-3</v>
      </c>
    </row>
    <row r="80" spans="1:18" ht="15" thickBot="1" x14ac:dyDescent="0.35">
      <c r="A80" s="3">
        <v>44412</v>
      </c>
      <c r="B80" s="2">
        <v>1453</v>
      </c>
      <c r="C80" s="2">
        <v>1460.900024</v>
      </c>
      <c r="D80" s="2">
        <v>1430.5</v>
      </c>
      <c r="E80" s="2">
        <v>1432.8000489999999</v>
      </c>
      <c r="F80" s="2">
        <v>1426.6256100000001</v>
      </c>
      <c r="G80">
        <f t="shared" si="2"/>
        <v>-1.0000015277326446E-2</v>
      </c>
      <c r="L80" s="3">
        <v>44412</v>
      </c>
      <c r="M80" s="2">
        <v>103.800003</v>
      </c>
      <c r="N80" s="2">
        <v>105.699997</v>
      </c>
      <c r="O80" s="2">
        <v>103.300003</v>
      </c>
      <c r="P80" s="2">
        <v>103.599998</v>
      </c>
      <c r="Q80" s="2">
        <v>98.366318000000007</v>
      </c>
      <c r="R80">
        <f t="shared" si="3"/>
        <v>-1.0084119814632007E-2</v>
      </c>
    </row>
    <row r="81" spans="1:18" ht="15" thickBot="1" x14ac:dyDescent="0.35">
      <c r="A81" s="3">
        <v>44443</v>
      </c>
      <c r="B81" s="2">
        <v>1426</v>
      </c>
      <c r="C81" s="2">
        <v>1432.8000489999999</v>
      </c>
      <c r="D81" s="2">
        <v>1415.099976</v>
      </c>
      <c r="E81" s="2">
        <v>1421.75</v>
      </c>
      <c r="F81" s="2">
        <v>1415.623169</v>
      </c>
      <c r="G81">
        <f t="shared" si="2"/>
        <v>-7.7420987583639422E-3</v>
      </c>
      <c r="L81" s="3">
        <v>44443</v>
      </c>
      <c r="M81" s="2">
        <v>103</v>
      </c>
      <c r="N81" s="2">
        <v>104.900002</v>
      </c>
      <c r="O81" s="2">
        <v>103</v>
      </c>
      <c r="P81" s="2">
        <v>103.800003</v>
      </c>
      <c r="Q81" s="2">
        <v>98.556213</v>
      </c>
      <c r="R81">
        <f t="shared" si="3"/>
        <v>1.9286270382249517E-3</v>
      </c>
    </row>
    <row r="82" spans="1:18" ht="15" thickBot="1" x14ac:dyDescent="0.35">
      <c r="A82" s="3">
        <v>44534</v>
      </c>
      <c r="B82" s="2">
        <v>1393</v>
      </c>
      <c r="C82" s="2">
        <v>1399</v>
      </c>
      <c r="D82" s="2">
        <v>1353</v>
      </c>
      <c r="E82" s="2">
        <v>1367.0500489999999</v>
      </c>
      <c r="F82" s="2">
        <v>1361.158936</v>
      </c>
      <c r="G82">
        <f t="shared" si="2"/>
        <v>-3.9233337843487565E-2</v>
      </c>
      <c r="L82" s="3">
        <v>44534</v>
      </c>
      <c r="M82" s="2">
        <v>100.849998</v>
      </c>
      <c r="N82" s="2">
        <v>102.25</v>
      </c>
      <c r="O82" s="2">
        <v>97.449996999999996</v>
      </c>
      <c r="P82" s="2">
        <v>98.050003000000004</v>
      </c>
      <c r="Q82" s="2">
        <v>93.096694999999997</v>
      </c>
      <c r="R82">
        <f t="shared" si="3"/>
        <v>-5.698839156160395E-2</v>
      </c>
    </row>
    <row r="83" spans="1:18" ht="29.4" thickBot="1" x14ac:dyDescent="0.35">
      <c r="A83" s="2" t="s">
        <v>53</v>
      </c>
      <c r="B83" s="2">
        <v>1368</v>
      </c>
      <c r="C83" s="2">
        <v>1406.4499510000001</v>
      </c>
      <c r="D83" s="2">
        <v>1361</v>
      </c>
      <c r="E83" s="2">
        <v>1400.349976</v>
      </c>
      <c r="F83" s="2">
        <v>1394.3154300000001</v>
      </c>
      <c r="G83">
        <f t="shared" si="2"/>
        <v>2.4067018876563265E-2</v>
      </c>
      <c r="L83" s="2" t="s">
        <v>53</v>
      </c>
      <c r="M83" s="2">
        <v>98.050003000000004</v>
      </c>
      <c r="N83" s="2">
        <v>102.5</v>
      </c>
      <c r="O83" s="2">
        <v>98.050003000000004</v>
      </c>
      <c r="P83" s="2">
        <v>102.050003</v>
      </c>
      <c r="Q83" s="2">
        <v>96.894615000000002</v>
      </c>
      <c r="R83">
        <f t="shared" si="3"/>
        <v>3.9985260407122379E-2</v>
      </c>
    </row>
    <row r="84" spans="1:18" ht="29.4" thickBot="1" x14ac:dyDescent="0.35">
      <c r="A84" s="2" t="s">
        <v>54</v>
      </c>
      <c r="B84" s="2">
        <v>1405</v>
      </c>
      <c r="C84" s="2">
        <v>1436.6999510000001</v>
      </c>
      <c r="D84" s="2">
        <v>1391</v>
      </c>
      <c r="E84" s="2">
        <v>1430.099976</v>
      </c>
      <c r="F84" s="2">
        <v>1423.937134</v>
      </c>
      <c r="G84">
        <f t="shared" si="2"/>
        <v>2.1022166876861637E-2</v>
      </c>
      <c r="L84" s="2" t="s">
        <v>54</v>
      </c>
      <c r="M84" s="2">
        <v>104.25</v>
      </c>
      <c r="N84" s="2">
        <v>106.75</v>
      </c>
      <c r="O84" s="2">
        <v>103.800003</v>
      </c>
      <c r="P84" s="2">
        <v>105.099998</v>
      </c>
      <c r="Q84" s="2">
        <v>99.790535000000006</v>
      </c>
      <c r="R84">
        <f t="shared" si="3"/>
        <v>2.9449394543413134E-2</v>
      </c>
    </row>
    <row r="85" spans="1:18" ht="29.4" thickBot="1" x14ac:dyDescent="0.35">
      <c r="A85" s="2" t="s">
        <v>55</v>
      </c>
      <c r="B85" s="2">
        <v>1434.9499510000001</v>
      </c>
      <c r="C85" s="2">
        <v>1445</v>
      </c>
      <c r="D85" s="2">
        <v>1423.5</v>
      </c>
      <c r="E85" s="2">
        <v>1428.650024</v>
      </c>
      <c r="F85" s="2">
        <v>1422.493408</v>
      </c>
      <c r="G85">
        <f t="shared" si="2"/>
        <v>-1.0143958893454623E-3</v>
      </c>
      <c r="L85" s="2" t="s">
        <v>55</v>
      </c>
      <c r="M85" s="2">
        <v>104.599998</v>
      </c>
      <c r="N85" s="2">
        <v>107.849998</v>
      </c>
      <c r="O85" s="2">
        <v>104.199997</v>
      </c>
      <c r="P85" s="2">
        <v>107.300003</v>
      </c>
      <c r="Q85" s="2">
        <v>101.879402</v>
      </c>
      <c r="R85">
        <f t="shared" si="3"/>
        <v>2.071644130296765E-2</v>
      </c>
    </row>
    <row r="86" spans="1:18" ht="29.4" thickBot="1" x14ac:dyDescent="0.35">
      <c r="A86" s="2" t="s">
        <v>56</v>
      </c>
      <c r="B86" s="2">
        <v>1390</v>
      </c>
      <c r="C86" s="2">
        <v>1417.6999510000001</v>
      </c>
      <c r="D86" s="2">
        <v>1372.3000489999999</v>
      </c>
      <c r="E86" s="2">
        <v>1412.400024</v>
      </c>
      <c r="F86" s="2">
        <v>1406.3134769999999</v>
      </c>
      <c r="G86">
        <f t="shared" si="2"/>
        <v>-1.1439557160916195E-2</v>
      </c>
      <c r="L86" s="2" t="s">
        <v>56</v>
      </c>
      <c r="M86" s="2">
        <v>103.949997</v>
      </c>
      <c r="N86" s="2">
        <v>105.949997</v>
      </c>
      <c r="O86" s="2">
        <v>101.900002</v>
      </c>
      <c r="P86" s="2">
        <v>103.050003</v>
      </c>
      <c r="Q86" s="2">
        <v>97.844100999999995</v>
      </c>
      <c r="R86">
        <f t="shared" si="3"/>
        <v>-4.0414374570932249E-2</v>
      </c>
    </row>
    <row r="87" spans="1:18" ht="29.4" thickBot="1" x14ac:dyDescent="0.35">
      <c r="A87" s="2" t="s">
        <v>57</v>
      </c>
      <c r="B87" s="2">
        <v>1425</v>
      </c>
      <c r="C87" s="2">
        <v>1426.400024</v>
      </c>
      <c r="D87" s="2">
        <v>1383.9499510000001</v>
      </c>
      <c r="E87" s="2">
        <v>1391.400024</v>
      </c>
      <c r="F87" s="2">
        <v>1385.4039310000001</v>
      </c>
      <c r="G87">
        <f t="shared" si="2"/>
        <v>-1.4979950308229644E-2</v>
      </c>
      <c r="L87" s="2" t="s">
        <v>57</v>
      </c>
      <c r="M87" s="2">
        <v>103.300003</v>
      </c>
      <c r="N87" s="2">
        <v>105</v>
      </c>
      <c r="O87" s="2">
        <v>102.199997</v>
      </c>
      <c r="P87" s="2">
        <v>102.849998</v>
      </c>
      <c r="Q87" s="2">
        <v>97.654205000000005</v>
      </c>
      <c r="R87">
        <f t="shared" si="3"/>
        <v>-1.9426875210144644E-3</v>
      </c>
    </row>
    <row r="88" spans="1:18" ht="29.4" thickBot="1" x14ac:dyDescent="0.35">
      <c r="A88" s="2" t="s">
        <v>58</v>
      </c>
      <c r="B88" s="2">
        <v>1380</v>
      </c>
      <c r="C88" s="2">
        <v>1426.8000489999999</v>
      </c>
      <c r="D88" s="2">
        <v>1371.0500489999999</v>
      </c>
      <c r="E88" s="2">
        <v>1422.5</v>
      </c>
      <c r="F88" s="2">
        <v>1416.369995</v>
      </c>
      <c r="G88">
        <f t="shared" si="2"/>
        <v>2.2105435262130935E-2</v>
      </c>
      <c r="L88" s="2" t="s">
        <v>58</v>
      </c>
      <c r="M88" s="2">
        <v>102.400002</v>
      </c>
      <c r="N88" s="2">
        <v>104.449997</v>
      </c>
      <c r="O88" s="2">
        <v>101.650002</v>
      </c>
      <c r="P88" s="2">
        <v>103.099998</v>
      </c>
      <c r="Q88" s="2">
        <v>97.891570999999999</v>
      </c>
      <c r="R88">
        <f t="shared" si="3"/>
        <v>2.4277294190562376E-3</v>
      </c>
    </row>
    <row r="89" spans="1:18" ht="29.4" thickBot="1" x14ac:dyDescent="0.35">
      <c r="A89" s="2" t="s">
        <v>59</v>
      </c>
      <c r="B89" s="2">
        <v>1409</v>
      </c>
      <c r="C89" s="2">
        <v>1434.599976</v>
      </c>
      <c r="D89" s="2">
        <v>1400.1999510000001</v>
      </c>
      <c r="E89" s="2">
        <v>1414.150024</v>
      </c>
      <c r="F89" s="2">
        <v>1408.055908</v>
      </c>
      <c r="G89">
        <f t="shared" si="2"/>
        <v>-5.8872261621687729E-3</v>
      </c>
      <c r="L89" s="2" t="s">
        <v>59</v>
      </c>
      <c r="M89" s="2">
        <v>102</v>
      </c>
      <c r="N89" s="2">
        <v>103.650002</v>
      </c>
      <c r="O89" s="2">
        <v>101.599998</v>
      </c>
      <c r="P89" s="2">
        <v>102.400002</v>
      </c>
      <c r="Q89" s="2">
        <v>97.226935999999995</v>
      </c>
      <c r="R89">
        <f t="shared" si="3"/>
        <v>-6.8126553530852077E-3</v>
      </c>
    </row>
    <row r="90" spans="1:18" ht="29.4" thickBot="1" x14ac:dyDescent="0.35">
      <c r="A90" s="2" t="s">
        <v>60</v>
      </c>
      <c r="B90" s="2">
        <v>1413</v>
      </c>
      <c r="C90" s="2">
        <v>1429</v>
      </c>
      <c r="D90" s="2">
        <v>1402.75</v>
      </c>
      <c r="E90" s="2">
        <v>1404.8000489999999</v>
      </c>
      <c r="F90" s="2">
        <v>1398.746216</v>
      </c>
      <c r="G90">
        <f t="shared" si="2"/>
        <v>-6.6336820770556354E-3</v>
      </c>
      <c r="L90" s="2" t="s">
        <v>60</v>
      </c>
      <c r="M90" s="2">
        <v>105.25</v>
      </c>
      <c r="N90" s="2">
        <v>105.699997</v>
      </c>
      <c r="O90" s="2">
        <v>102.5</v>
      </c>
      <c r="P90" s="2">
        <v>102.800003</v>
      </c>
      <c r="Q90" s="2">
        <v>97.606728000000004</v>
      </c>
      <c r="R90">
        <f t="shared" si="3"/>
        <v>3.8986330519232685E-3</v>
      </c>
    </row>
    <row r="91" spans="1:18" ht="29.4" thickBot="1" x14ac:dyDescent="0.35">
      <c r="A91" s="2" t="s">
        <v>61</v>
      </c>
      <c r="B91" s="2">
        <v>1407.25</v>
      </c>
      <c r="C91" s="2">
        <v>1442</v>
      </c>
      <c r="D91" s="2">
        <v>1404.8000489999999</v>
      </c>
      <c r="E91" s="2">
        <v>1438.6999510000001</v>
      </c>
      <c r="F91" s="2">
        <v>1432.5001219999999</v>
      </c>
      <c r="G91">
        <f t="shared" si="2"/>
        <v>2.3844915223200105E-2</v>
      </c>
      <c r="L91" s="2" t="s">
        <v>61</v>
      </c>
      <c r="M91" s="2">
        <v>102.800003</v>
      </c>
      <c r="N91" s="2">
        <v>104</v>
      </c>
      <c r="O91" s="2">
        <v>102.800003</v>
      </c>
      <c r="P91" s="2">
        <v>103.199997</v>
      </c>
      <c r="Q91" s="2">
        <v>97.986519000000001</v>
      </c>
      <c r="R91">
        <f t="shared" si="3"/>
        <v>3.8834825142610553E-3</v>
      </c>
    </row>
    <row r="92" spans="1:18" ht="29.4" thickBot="1" x14ac:dyDescent="0.35">
      <c r="A92" s="2" t="s">
        <v>62</v>
      </c>
      <c r="B92" s="2">
        <v>1436.25</v>
      </c>
      <c r="C92" s="2">
        <v>1479</v>
      </c>
      <c r="D92" s="2">
        <v>1431</v>
      </c>
      <c r="E92" s="2">
        <v>1476.8000489999999</v>
      </c>
      <c r="F92" s="2">
        <v>1470.4360349999999</v>
      </c>
      <c r="G92">
        <f t="shared" si="2"/>
        <v>2.6137723943973647E-2</v>
      </c>
      <c r="L92" s="2" t="s">
        <v>62</v>
      </c>
      <c r="M92" s="2">
        <v>103.75</v>
      </c>
      <c r="N92" s="2">
        <v>104.400002</v>
      </c>
      <c r="O92" s="2">
        <v>103.300003</v>
      </c>
      <c r="P92" s="2">
        <v>103.900002</v>
      </c>
      <c r="Q92" s="2">
        <v>98.651161000000002</v>
      </c>
      <c r="R92">
        <f t="shared" si="3"/>
        <v>6.7600932955809243E-3</v>
      </c>
    </row>
    <row r="93" spans="1:18" ht="29.4" thickBot="1" x14ac:dyDescent="0.35">
      <c r="A93" s="2" t="s">
        <v>63</v>
      </c>
      <c r="B93" s="2">
        <v>1486.1999510000001</v>
      </c>
      <c r="C93" s="2">
        <v>1503.650024</v>
      </c>
      <c r="D93" s="2">
        <v>1461</v>
      </c>
      <c r="E93" s="2">
        <v>1472.5</v>
      </c>
      <c r="F93" s="2">
        <v>1466.154419</v>
      </c>
      <c r="G93">
        <f t="shared" si="2"/>
        <v>-2.9159814026937093E-3</v>
      </c>
      <c r="L93" s="2" t="s">
        <v>63</v>
      </c>
      <c r="M93" s="2">
        <v>104.900002</v>
      </c>
      <c r="N93" s="2">
        <v>105.900002</v>
      </c>
      <c r="O93" s="2">
        <v>103.550003</v>
      </c>
      <c r="P93" s="2">
        <v>104.050003</v>
      </c>
      <c r="Q93" s="2">
        <v>98.793578999999994</v>
      </c>
      <c r="R93">
        <f t="shared" si="3"/>
        <v>1.4426114840958683E-3</v>
      </c>
    </row>
    <row r="94" spans="1:18" ht="29.4" thickBot="1" x14ac:dyDescent="0.35">
      <c r="A94" s="2" t="s">
        <v>64</v>
      </c>
      <c r="B94" s="2">
        <v>1445</v>
      </c>
      <c r="C94" s="2">
        <v>1453.8000489999999</v>
      </c>
      <c r="D94" s="2">
        <v>1407.5</v>
      </c>
      <c r="E94" s="2">
        <v>1412.3000489999999</v>
      </c>
      <c r="F94" s="2">
        <v>1406.2139890000001</v>
      </c>
      <c r="G94">
        <f t="shared" si="2"/>
        <v>-4.1742020755546151E-2</v>
      </c>
      <c r="L94" s="2" t="s">
        <v>64</v>
      </c>
      <c r="M94" s="2">
        <v>104.150002</v>
      </c>
      <c r="N94" s="2">
        <v>112.699997</v>
      </c>
      <c r="O94" s="2">
        <v>103.300003</v>
      </c>
      <c r="P94" s="2">
        <v>108.150002</v>
      </c>
      <c r="Q94" s="2">
        <v>102.68646200000001</v>
      </c>
      <c r="R94">
        <f t="shared" si="3"/>
        <v>3.864767464464601E-2</v>
      </c>
    </row>
    <row r="95" spans="1:18" ht="15" thickBot="1" x14ac:dyDescent="0.35">
      <c r="A95" s="3">
        <v>44260</v>
      </c>
      <c r="B95" s="2">
        <v>1393</v>
      </c>
      <c r="C95" s="2">
        <v>1421.900024</v>
      </c>
      <c r="D95" s="2">
        <v>1377.3000489999999</v>
      </c>
      <c r="E95" s="2">
        <v>1414.4499510000001</v>
      </c>
      <c r="F95" s="2">
        <v>1408.3546140000001</v>
      </c>
      <c r="G95">
        <f t="shared" si="2"/>
        <v>1.5211125246549558E-3</v>
      </c>
      <c r="L95" s="3">
        <v>44260</v>
      </c>
      <c r="M95" s="2">
        <v>108.150002</v>
      </c>
      <c r="N95" s="2">
        <v>110.699997</v>
      </c>
      <c r="O95" s="2">
        <v>106</v>
      </c>
      <c r="P95" s="2">
        <v>107.699997</v>
      </c>
      <c r="Q95" s="2">
        <v>102.259186</v>
      </c>
      <c r="R95">
        <f t="shared" si="3"/>
        <v>-4.1696578895221419E-3</v>
      </c>
    </row>
    <row r="96" spans="1:18" ht="15" thickBot="1" x14ac:dyDescent="0.35">
      <c r="A96" s="3">
        <v>44291</v>
      </c>
      <c r="B96" s="2">
        <v>1409.9499510000001</v>
      </c>
      <c r="C96" s="2">
        <v>1423</v>
      </c>
      <c r="D96" s="2">
        <v>1383.3000489999999</v>
      </c>
      <c r="E96" s="2">
        <v>1388.349976</v>
      </c>
      <c r="F96" s="2">
        <v>1382.3670649999999</v>
      </c>
      <c r="G96">
        <f t="shared" si="2"/>
        <v>-1.8624753918860773E-2</v>
      </c>
      <c r="L96" s="3">
        <v>44291</v>
      </c>
      <c r="M96" s="2">
        <v>108</v>
      </c>
      <c r="N96" s="2">
        <v>110.300003</v>
      </c>
      <c r="O96" s="2">
        <v>107.699997</v>
      </c>
      <c r="P96" s="2">
        <v>109.650002</v>
      </c>
      <c r="Q96" s="2">
        <v>104.11068</v>
      </c>
      <c r="R96">
        <f t="shared" si="3"/>
        <v>1.7943934500026147E-2</v>
      </c>
    </row>
    <row r="97" spans="1:18" ht="15" thickBot="1" x14ac:dyDescent="0.35">
      <c r="A97" s="3">
        <v>44321</v>
      </c>
      <c r="B97" s="2">
        <v>1401</v>
      </c>
      <c r="C97" s="2">
        <v>1409.599976</v>
      </c>
      <c r="D97" s="2">
        <v>1381.6999510000001</v>
      </c>
      <c r="E97" s="2">
        <v>1402.599976</v>
      </c>
      <c r="F97" s="2">
        <v>1396.555664</v>
      </c>
      <c r="G97">
        <f t="shared" si="2"/>
        <v>1.0211665615740786E-2</v>
      </c>
      <c r="L97" s="3">
        <v>44321</v>
      </c>
      <c r="M97" s="2">
        <v>112.400002</v>
      </c>
      <c r="N97" s="2">
        <v>114</v>
      </c>
      <c r="O97" s="2">
        <v>110.5</v>
      </c>
      <c r="P97" s="2">
        <v>111.099998</v>
      </c>
      <c r="Q97" s="2">
        <v>105.487427</v>
      </c>
      <c r="R97">
        <f t="shared" si="3"/>
        <v>1.313720644022807E-2</v>
      </c>
    </row>
    <row r="98" spans="1:18" ht="15" thickBot="1" x14ac:dyDescent="0.35">
      <c r="A98" s="3">
        <v>44352</v>
      </c>
      <c r="B98" s="2">
        <v>1407.599976</v>
      </c>
      <c r="C98" s="2">
        <v>1410.8000489999999</v>
      </c>
      <c r="D98" s="2">
        <v>1395</v>
      </c>
      <c r="E98" s="2">
        <v>1400.900024</v>
      </c>
      <c r="F98" s="2">
        <v>1394.8630370000001</v>
      </c>
      <c r="G98">
        <f t="shared" si="2"/>
        <v>-1.2127356578185723E-3</v>
      </c>
      <c r="L98" s="3">
        <v>44352</v>
      </c>
      <c r="M98" s="2">
        <v>112.300003</v>
      </c>
      <c r="N98" s="2">
        <v>112.849998</v>
      </c>
      <c r="O98" s="2">
        <v>109.449997</v>
      </c>
      <c r="P98" s="2">
        <v>110.25</v>
      </c>
      <c r="Q98" s="2">
        <v>104.680374</v>
      </c>
      <c r="R98">
        <f t="shared" si="3"/>
        <v>-7.680120009886585E-3</v>
      </c>
    </row>
    <row r="99" spans="1:18" ht="15" thickBot="1" x14ac:dyDescent="0.35">
      <c r="A99" s="3">
        <v>44382</v>
      </c>
      <c r="B99" s="2">
        <v>1412.9499510000001</v>
      </c>
      <c r="C99" s="2">
        <v>1424.9499510000001</v>
      </c>
      <c r="D99" s="2">
        <v>1410.25</v>
      </c>
      <c r="E99" s="2">
        <v>1414.75</v>
      </c>
      <c r="F99" s="2">
        <v>1408.6533199999999</v>
      </c>
      <c r="G99">
        <f t="shared" si="2"/>
        <v>9.8379326887213878E-3</v>
      </c>
      <c r="L99" s="3">
        <v>44382</v>
      </c>
      <c r="M99" s="2">
        <v>110.849998</v>
      </c>
      <c r="N99" s="2">
        <v>112.349998</v>
      </c>
      <c r="O99" s="2">
        <v>109.650002</v>
      </c>
      <c r="P99" s="2">
        <v>111.449997</v>
      </c>
      <c r="Q99" s="2">
        <v>105.81974</v>
      </c>
      <c r="R99">
        <f t="shared" si="3"/>
        <v>1.0825430021672841E-2</v>
      </c>
    </row>
    <row r="100" spans="1:18" ht="15" thickBot="1" x14ac:dyDescent="0.35">
      <c r="A100" s="3">
        <v>44474</v>
      </c>
      <c r="B100" s="2">
        <v>1427</v>
      </c>
      <c r="C100" s="2">
        <v>1430</v>
      </c>
      <c r="D100" s="2">
        <v>1412.8000489999999</v>
      </c>
      <c r="E100" s="2">
        <v>1419.849976</v>
      </c>
      <c r="F100" s="2">
        <v>1413.731323</v>
      </c>
      <c r="G100">
        <f t="shared" si="2"/>
        <v>3.5983782870190537E-3</v>
      </c>
      <c r="L100" s="3">
        <v>44474</v>
      </c>
      <c r="M100" s="2">
        <v>113.849998</v>
      </c>
      <c r="N100" s="2">
        <v>114.949997</v>
      </c>
      <c r="O100" s="2">
        <v>112.5</v>
      </c>
      <c r="P100" s="2">
        <v>113.900002</v>
      </c>
      <c r="Q100" s="2">
        <v>108.14598100000001</v>
      </c>
      <c r="R100">
        <f t="shared" si="3"/>
        <v>2.1744909888080782E-2</v>
      </c>
    </row>
    <row r="101" spans="1:18" ht="15" thickBot="1" x14ac:dyDescent="0.35">
      <c r="A101" s="3">
        <v>44505</v>
      </c>
      <c r="B101" s="2">
        <v>1396</v>
      </c>
      <c r="C101" s="2">
        <v>1424.1999510000001</v>
      </c>
      <c r="D101" s="2">
        <v>1395.0500489999999</v>
      </c>
      <c r="E101" s="2">
        <v>1403.5500489999999</v>
      </c>
      <c r="F101" s="2">
        <v>1397.5017089999999</v>
      </c>
      <c r="G101">
        <f t="shared" si="2"/>
        <v>-1.1546439008146787E-2</v>
      </c>
      <c r="L101" s="3">
        <v>44505</v>
      </c>
      <c r="M101" s="2">
        <v>112.550003</v>
      </c>
      <c r="N101" s="2">
        <v>118.699997</v>
      </c>
      <c r="O101" s="2">
        <v>110.75</v>
      </c>
      <c r="P101" s="2">
        <v>118.099998</v>
      </c>
      <c r="Q101" s="2">
        <v>112.133797</v>
      </c>
      <c r="R101">
        <f t="shared" si="3"/>
        <v>3.6210784021926325E-2</v>
      </c>
    </row>
    <row r="102" spans="1:18" ht="15" thickBot="1" x14ac:dyDescent="0.35">
      <c r="A102" s="3">
        <v>44535</v>
      </c>
      <c r="B102" s="2">
        <v>1399.75</v>
      </c>
      <c r="C102" s="2">
        <v>1408.599976</v>
      </c>
      <c r="D102" s="2">
        <v>1388.849976</v>
      </c>
      <c r="E102" s="2">
        <v>1399.5</v>
      </c>
      <c r="F102" s="2">
        <v>1393.469116</v>
      </c>
      <c r="G102">
        <f t="shared" si="2"/>
        <v>-2.8897463459972334E-3</v>
      </c>
      <c r="L102" s="3">
        <v>44535</v>
      </c>
      <c r="M102" s="2">
        <v>118.699997</v>
      </c>
      <c r="N102" s="2">
        <v>121.150002</v>
      </c>
      <c r="O102" s="2">
        <v>113.699997</v>
      </c>
      <c r="P102" s="2">
        <v>115.099998</v>
      </c>
      <c r="Q102" s="2">
        <v>109.285355</v>
      </c>
      <c r="R102">
        <f t="shared" si="3"/>
        <v>-2.5730377196398271E-2</v>
      </c>
    </row>
    <row r="103" spans="1:18" ht="29.4" thickBot="1" x14ac:dyDescent="0.35">
      <c r="A103" s="2" t="s">
        <v>65</v>
      </c>
      <c r="B103" s="2">
        <v>1394.349976</v>
      </c>
      <c r="C103" s="2">
        <v>1398.900024</v>
      </c>
      <c r="D103" s="2">
        <v>1382.349976</v>
      </c>
      <c r="E103" s="2">
        <v>1386.849976</v>
      </c>
      <c r="F103" s="2">
        <v>1380.8735349999999</v>
      </c>
      <c r="G103">
        <f t="shared" si="2"/>
        <v>-9.080058874427031E-3</v>
      </c>
      <c r="L103" s="2" t="s">
        <v>65</v>
      </c>
      <c r="M103" s="2">
        <v>116</v>
      </c>
      <c r="N103" s="2">
        <v>116</v>
      </c>
      <c r="O103" s="2">
        <v>111.550003</v>
      </c>
      <c r="P103" s="2">
        <v>112.949997</v>
      </c>
      <c r="Q103" s="2">
        <v>107.243965</v>
      </c>
      <c r="R103">
        <f t="shared" si="3"/>
        <v>-1.8856111355501248E-2</v>
      </c>
    </row>
    <row r="104" spans="1:18" ht="29.4" thickBot="1" x14ac:dyDescent="0.35">
      <c r="A104" s="2" t="s">
        <v>66</v>
      </c>
      <c r="B104" s="2">
        <v>1395.150024</v>
      </c>
      <c r="C104" s="2">
        <v>1442.599976</v>
      </c>
      <c r="D104" s="2">
        <v>1381.3000489999999</v>
      </c>
      <c r="E104" s="2">
        <v>1440.25</v>
      </c>
      <c r="F104" s="2">
        <v>1434.043457</v>
      </c>
      <c r="G104">
        <f t="shared" si="2"/>
        <v>3.7781738531411292E-2</v>
      </c>
      <c r="L104" s="2" t="s">
        <v>66</v>
      </c>
      <c r="M104" s="2">
        <v>113.949997</v>
      </c>
      <c r="N104" s="2">
        <v>115.400002</v>
      </c>
      <c r="O104" s="2">
        <v>112.25</v>
      </c>
      <c r="P104" s="2">
        <v>114.25</v>
      </c>
      <c r="Q104" s="2">
        <v>108.478302</v>
      </c>
      <c r="R104">
        <f t="shared" si="3"/>
        <v>1.1443885586096245E-2</v>
      </c>
    </row>
    <row r="105" spans="1:18" ht="29.4" thickBot="1" x14ac:dyDescent="0.35">
      <c r="A105" s="2" t="s">
        <v>67</v>
      </c>
      <c r="B105" s="2">
        <v>1458.9499510000001</v>
      </c>
      <c r="C105" s="2">
        <v>1482.75</v>
      </c>
      <c r="D105" s="2">
        <v>1455</v>
      </c>
      <c r="E105" s="2">
        <v>1476.6999510000001</v>
      </c>
      <c r="F105" s="2">
        <v>1470.3363039999999</v>
      </c>
      <c r="G105">
        <f t="shared" si="2"/>
        <v>2.4993125685140061E-2</v>
      </c>
      <c r="L105" s="2" t="s">
        <v>67</v>
      </c>
      <c r="M105" s="2">
        <v>115</v>
      </c>
      <c r="N105" s="2">
        <v>117.5</v>
      </c>
      <c r="O105" s="2">
        <v>114.300003</v>
      </c>
      <c r="P105" s="2">
        <v>116.099998</v>
      </c>
      <c r="Q105" s="2">
        <v>110.23483299999999</v>
      </c>
      <c r="R105">
        <f t="shared" si="3"/>
        <v>1.6062764287738531E-2</v>
      </c>
    </row>
    <row r="106" spans="1:18" ht="29.4" thickBot="1" x14ac:dyDescent="0.35">
      <c r="A106" s="2" t="s">
        <v>68</v>
      </c>
      <c r="B106" s="2">
        <v>1470.1999510000001</v>
      </c>
      <c r="C106" s="2">
        <v>1478.849976</v>
      </c>
      <c r="D106" s="2">
        <v>1452.5500489999999</v>
      </c>
      <c r="E106" s="2">
        <v>1458.1999510000001</v>
      </c>
      <c r="F106" s="2">
        <v>1451.9160159999999</v>
      </c>
      <c r="G106">
        <f t="shared" si="2"/>
        <v>-1.2607070528375437E-2</v>
      </c>
      <c r="L106" s="2" t="s">
        <v>68</v>
      </c>
      <c r="M106" s="2">
        <v>114.5</v>
      </c>
      <c r="N106" s="2">
        <v>115.800003</v>
      </c>
      <c r="O106" s="2">
        <v>113.400002</v>
      </c>
      <c r="P106" s="2">
        <v>114.900002</v>
      </c>
      <c r="Q106" s="2">
        <v>109.095467</v>
      </c>
      <c r="R106">
        <f t="shared" si="3"/>
        <v>-1.0389592764192887E-2</v>
      </c>
    </row>
    <row r="107" spans="1:18" ht="29.4" thickBot="1" x14ac:dyDescent="0.35">
      <c r="A107" s="2" t="s">
        <v>69</v>
      </c>
      <c r="B107" s="2">
        <v>1458.349976</v>
      </c>
      <c r="C107" s="2">
        <v>1465.900024</v>
      </c>
      <c r="D107" s="2">
        <v>1428.5</v>
      </c>
      <c r="E107" s="2">
        <v>1432.8000489999999</v>
      </c>
      <c r="F107" s="2">
        <v>1426.6256100000001</v>
      </c>
      <c r="G107">
        <f t="shared" si="2"/>
        <v>-1.7572158823984132E-2</v>
      </c>
      <c r="L107" s="2" t="s">
        <v>69</v>
      </c>
      <c r="M107" s="2">
        <v>113.449997</v>
      </c>
      <c r="N107" s="2">
        <v>114.699997</v>
      </c>
      <c r="O107" s="2">
        <v>111.199997</v>
      </c>
      <c r="P107" s="2">
        <v>111.800003</v>
      </c>
      <c r="Q107" s="2">
        <v>106.152069</v>
      </c>
      <c r="R107">
        <f t="shared" si="3"/>
        <v>-2.7350663693031192E-2</v>
      </c>
    </row>
    <row r="108" spans="1:18" ht="29.4" thickBot="1" x14ac:dyDescent="0.35">
      <c r="A108" s="2" t="s">
        <v>70</v>
      </c>
      <c r="B108" s="2">
        <v>1443</v>
      </c>
      <c r="C108" s="2">
        <v>1501.900024</v>
      </c>
      <c r="D108" s="2">
        <v>1443</v>
      </c>
      <c r="E108" s="2">
        <v>1497.3000489999999</v>
      </c>
      <c r="F108" s="2">
        <v>1490.8476559999999</v>
      </c>
      <c r="G108">
        <f t="shared" si="2"/>
        <v>4.4032912923972385E-2</v>
      </c>
      <c r="L108" s="2" t="s">
        <v>70</v>
      </c>
      <c r="M108" s="2">
        <v>111.050003</v>
      </c>
      <c r="N108" s="2">
        <v>114.050003</v>
      </c>
      <c r="O108" s="2">
        <v>111.050003</v>
      </c>
      <c r="P108" s="2">
        <v>112.75</v>
      </c>
      <c r="Q108" s="2">
        <v>107.05407700000001</v>
      </c>
      <c r="R108">
        <f t="shared" si="3"/>
        <v>8.4614200722539831E-3</v>
      </c>
    </row>
    <row r="109" spans="1:18" ht="29.4" thickBot="1" x14ac:dyDescent="0.35">
      <c r="A109" s="2" t="s">
        <v>71</v>
      </c>
      <c r="B109" s="2">
        <v>1503.25</v>
      </c>
      <c r="C109" s="2">
        <v>1520.4499510000001</v>
      </c>
      <c r="D109" s="2">
        <v>1498.5</v>
      </c>
      <c r="E109" s="2">
        <v>1509.9499510000001</v>
      </c>
      <c r="F109" s="2">
        <v>1503.4429929999999</v>
      </c>
      <c r="G109">
        <f t="shared" si="2"/>
        <v>8.4129863573034497E-3</v>
      </c>
      <c r="L109" s="2" t="s">
        <v>71</v>
      </c>
      <c r="M109" s="2">
        <v>113.25</v>
      </c>
      <c r="N109" s="2">
        <v>113.949997</v>
      </c>
      <c r="O109" s="2">
        <v>110.849998</v>
      </c>
      <c r="P109" s="2">
        <v>113.050003</v>
      </c>
      <c r="Q109" s="2">
        <v>107.338921</v>
      </c>
      <c r="R109">
        <f t="shared" si="3"/>
        <v>2.6572152100042923E-3</v>
      </c>
    </row>
    <row r="110" spans="1:18" ht="29.4" thickBot="1" x14ac:dyDescent="0.35">
      <c r="A110" s="2" t="s">
        <v>72</v>
      </c>
      <c r="B110" s="2">
        <v>1510.5</v>
      </c>
      <c r="C110" s="2">
        <v>1513.75</v>
      </c>
      <c r="D110" s="2">
        <v>1470.5</v>
      </c>
      <c r="E110" s="2">
        <v>1478.9499510000001</v>
      </c>
      <c r="F110" s="2">
        <v>1472.5766599999999</v>
      </c>
      <c r="G110">
        <f t="shared" si="2"/>
        <v>-2.0744161844918656E-2</v>
      </c>
      <c r="L110" s="2" t="s">
        <v>72</v>
      </c>
      <c r="M110" s="2">
        <v>114.400002</v>
      </c>
      <c r="N110" s="2">
        <v>117.099998</v>
      </c>
      <c r="O110" s="2">
        <v>113.699997</v>
      </c>
      <c r="P110" s="2">
        <v>114.599998</v>
      </c>
      <c r="Q110" s="2">
        <v>108.810608</v>
      </c>
      <c r="R110">
        <f t="shared" si="3"/>
        <v>1.361751514153944E-2</v>
      </c>
    </row>
    <row r="111" spans="1:18" ht="29.4" thickBot="1" x14ac:dyDescent="0.35">
      <c r="A111" s="2" t="s">
        <v>73</v>
      </c>
      <c r="B111" s="2">
        <v>1480</v>
      </c>
      <c r="C111" s="2">
        <v>1487</v>
      </c>
      <c r="D111" s="2">
        <v>1470</v>
      </c>
      <c r="E111" s="2">
        <v>1477.0500489999999</v>
      </c>
      <c r="F111" s="2">
        <v>1470.684937</v>
      </c>
      <c r="G111">
        <f t="shared" si="2"/>
        <v>-1.2854548454774718E-3</v>
      </c>
      <c r="L111" s="2" t="s">
        <v>73</v>
      </c>
      <c r="M111" s="2">
        <v>115.400002</v>
      </c>
      <c r="N111" s="2">
        <v>115.400002</v>
      </c>
      <c r="O111" s="2">
        <v>113</v>
      </c>
      <c r="P111" s="2">
        <v>113.349998</v>
      </c>
      <c r="Q111" s="2">
        <v>107.623756</v>
      </c>
      <c r="R111">
        <f t="shared" si="3"/>
        <v>-1.0967425640662489E-2</v>
      </c>
    </row>
    <row r="112" spans="1:18" ht="29.4" thickBot="1" x14ac:dyDescent="0.35">
      <c r="A112" s="2" t="s">
        <v>74</v>
      </c>
      <c r="B112" s="2">
        <v>1473.099976</v>
      </c>
      <c r="C112" s="2">
        <v>1489</v>
      </c>
      <c r="D112" s="2">
        <v>1462.4499510000001</v>
      </c>
      <c r="E112" s="2">
        <v>1482.650024</v>
      </c>
      <c r="F112" s="2">
        <v>1476.2607419999999</v>
      </c>
      <c r="G112">
        <f t="shared" si="2"/>
        <v>3.784154843013456E-3</v>
      </c>
      <c r="L112" s="2" t="s">
        <v>74</v>
      </c>
      <c r="M112" s="2">
        <v>113</v>
      </c>
      <c r="N112" s="2">
        <v>113.650002</v>
      </c>
      <c r="O112" s="2">
        <v>111.300003</v>
      </c>
      <c r="P112" s="2">
        <v>111.849998</v>
      </c>
      <c r="Q112" s="2">
        <v>106.199532</v>
      </c>
      <c r="R112">
        <f t="shared" si="3"/>
        <v>-1.3321702009896167E-2</v>
      </c>
    </row>
    <row r="113" spans="1:18" ht="29.4" thickBot="1" x14ac:dyDescent="0.35">
      <c r="A113" s="2" t="s">
        <v>75</v>
      </c>
      <c r="B113" s="2">
        <v>1490.900024</v>
      </c>
      <c r="C113" s="2">
        <v>1513</v>
      </c>
      <c r="D113" s="2">
        <v>1478.75</v>
      </c>
      <c r="E113" s="2">
        <v>1503.4499510000001</v>
      </c>
      <c r="F113" s="2">
        <v>1496.9710689999999</v>
      </c>
      <c r="G113">
        <f t="shared" si="2"/>
        <v>1.3931391168112749E-2</v>
      </c>
      <c r="L113" s="2" t="s">
        <v>75</v>
      </c>
      <c r="M113" s="2">
        <v>113.199997</v>
      </c>
      <c r="N113" s="2">
        <v>115.550003</v>
      </c>
      <c r="O113" s="2">
        <v>111.849998</v>
      </c>
      <c r="P113" s="2">
        <v>112.349998</v>
      </c>
      <c r="Q113" s="2">
        <v>106.674278</v>
      </c>
      <c r="R113">
        <f t="shared" si="3"/>
        <v>4.460358811458771E-3</v>
      </c>
    </row>
    <row r="114" spans="1:18" ht="29.4" thickBot="1" x14ac:dyDescent="0.35">
      <c r="A114" s="2" t="s">
        <v>76</v>
      </c>
      <c r="B114" s="2">
        <v>1500</v>
      </c>
      <c r="C114" s="2">
        <v>1519.5</v>
      </c>
      <c r="D114" s="2">
        <v>1487.5</v>
      </c>
      <c r="E114" s="2">
        <v>1515.849976</v>
      </c>
      <c r="F114" s="2">
        <v>1509.3176269999999</v>
      </c>
      <c r="G114">
        <f t="shared" si="2"/>
        <v>8.2138873359689762E-3</v>
      </c>
      <c r="L114" s="2" t="s">
        <v>76</v>
      </c>
      <c r="M114" s="2">
        <v>112.5</v>
      </c>
      <c r="N114" s="2">
        <v>114.349998</v>
      </c>
      <c r="O114" s="2">
        <v>111.400002</v>
      </c>
      <c r="P114" s="2">
        <v>113.650002</v>
      </c>
      <c r="Q114" s="2">
        <v>107.908607</v>
      </c>
      <c r="R114">
        <f t="shared" si="3"/>
        <v>1.1504576556825829E-2</v>
      </c>
    </row>
    <row r="115" spans="1:18" ht="15" thickBot="1" x14ac:dyDescent="0.35">
      <c r="A115" s="3">
        <v>44202</v>
      </c>
      <c r="B115" s="2">
        <v>1520.3000489999999</v>
      </c>
      <c r="C115" s="2">
        <v>1527</v>
      </c>
      <c r="D115" s="2">
        <v>1507.25</v>
      </c>
      <c r="E115" s="2">
        <v>1511.6999510000001</v>
      </c>
      <c r="F115" s="2">
        <v>1505.185547</v>
      </c>
      <c r="G115">
        <f t="shared" si="2"/>
        <v>-2.7415089424248614E-3</v>
      </c>
      <c r="L115" s="3">
        <v>44202</v>
      </c>
      <c r="M115" s="2">
        <v>114.349998</v>
      </c>
      <c r="N115" s="2">
        <v>118.449997</v>
      </c>
      <c r="O115" s="2">
        <v>114.199997</v>
      </c>
      <c r="P115" s="2">
        <v>117.599998</v>
      </c>
      <c r="Q115" s="2">
        <v>111.659058</v>
      </c>
      <c r="R115">
        <f t="shared" si="3"/>
        <v>3.4165466135319476E-2</v>
      </c>
    </row>
    <row r="116" spans="1:18" ht="15" thickBot="1" x14ac:dyDescent="0.35">
      <c r="A116" s="3">
        <v>44233</v>
      </c>
      <c r="B116" s="2">
        <v>1510</v>
      </c>
      <c r="C116" s="2">
        <v>1510.1999510000001</v>
      </c>
      <c r="D116" s="2">
        <v>1493</v>
      </c>
      <c r="E116" s="2">
        <v>1504</v>
      </c>
      <c r="F116" s="2">
        <v>1497.518677</v>
      </c>
      <c r="G116">
        <f t="shared" si="2"/>
        <v>-5.106587431037723E-3</v>
      </c>
      <c r="L116" s="3">
        <v>44233</v>
      </c>
      <c r="M116" s="2">
        <v>118</v>
      </c>
      <c r="N116" s="2">
        <v>119.400002</v>
      </c>
      <c r="O116" s="2">
        <v>116</v>
      </c>
      <c r="P116" s="2">
        <v>117.75</v>
      </c>
      <c r="Q116" s="2">
        <v>111.801483</v>
      </c>
      <c r="R116">
        <f t="shared" si="3"/>
        <v>1.274721869448246E-3</v>
      </c>
    </row>
    <row r="117" spans="1:18" ht="15" thickBot="1" x14ac:dyDescent="0.35">
      <c r="A117" s="3">
        <v>44261</v>
      </c>
      <c r="B117" s="2">
        <v>1508</v>
      </c>
      <c r="C117" s="2">
        <v>1524.9499510000001</v>
      </c>
      <c r="D117" s="2">
        <v>1487.75</v>
      </c>
      <c r="E117" s="2">
        <v>1520.5500489999999</v>
      </c>
      <c r="F117" s="2">
        <v>1513.997437</v>
      </c>
      <c r="G117">
        <f t="shared" si="2"/>
        <v>1.0943918211914304E-2</v>
      </c>
      <c r="L117" s="3">
        <v>44261</v>
      </c>
      <c r="M117" s="2">
        <v>118.800003</v>
      </c>
      <c r="N117" s="2">
        <v>123.800003</v>
      </c>
      <c r="O117" s="2">
        <v>118.449997</v>
      </c>
      <c r="P117" s="2">
        <v>122.5</v>
      </c>
      <c r="Q117" s="2">
        <v>116.31152299999999</v>
      </c>
      <c r="R117">
        <f t="shared" si="3"/>
        <v>3.9547309190609219E-2</v>
      </c>
    </row>
    <row r="118" spans="1:18" ht="15" thickBot="1" x14ac:dyDescent="0.35">
      <c r="A118" s="3">
        <v>44292</v>
      </c>
      <c r="B118" s="2">
        <v>1516</v>
      </c>
      <c r="C118" s="2">
        <v>1520.650024</v>
      </c>
      <c r="D118" s="2">
        <v>1499.1999510000001</v>
      </c>
      <c r="E118" s="2">
        <v>1500.9499510000001</v>
      </c>
      <c r="F118" s="2">
        <v>1494.481812</v>
      </c>
      <c r="G118">
        <f t="shared" si="2"/>
        <v>-1.2973935414972767E-2</v>
      </c>
      <c r="L118" s="3">
        <v>44292</v>
      </c>
      <c r="M118" s="2">
        <v>124.599998</v>
      </c>
      <c r="N118" s="2">
        <v>126.699997</v>
      </c>
      <c r="O118" s="2">
        <v>123.349998</v>
      </c>
      <c r="P118" s="2">
        <v>125.449997</v>
      </c>
      <c r="Q118" s="2">
        <v>119.112495</v>
      </c>
      <c r="R118">
        <f t="shared" si="3"/>
        <v>2.3796248115053896E-2</v>
      </c>
    </row>
    <row r="119" spans="1:18" ht="15" thickBot="1" x14ac:dyDescent="0.35">
      <c r="A119" s="3">
        <v>44383</v>
      </c>
      <c r="B119" s="2">
        <v>1510</v>
      </c>
      <c r="C119" s="2">
        <v>1514</v>
      </c>
      <c r="D119" s="2">
        <v>1496</v>
      </c>
      <c r="E119" s="2">
        <v>1499.849976</v>
      </c>
      <c r="F119" s="2">
        <v>1493.3865969999999</v>
      </c>
      <c r="G119">
        <f t="shared" si="2"/>
        <v>-7.3312121835886548E-4</v>
      </c>
      <c r="L119" s="3">
        <v>44383</v>
      </c>
      <c r="M119" s="2">
        <v>126.949997</v>
      </c>
      <c r="N119" s="2">
        <v>127.5</v>
      </c>
      <c r="O119" s="2">
        <v>124.900002</v>
      </c>
      <c r="P119" s="2">
        <v>125.150002</v>
      </c>
      <c r="Q119" s="2">
        <v>118.82764400000001</v>
      </c>
      <c r="R119">
        <f t="shared" si="3"/>
        <v>-2.3943092349022763E-3</v>
      </c>
    </row>
    <row r="120" spans="1:18" ht="15" thickBot="1" x14ac:dyDescent="0.35">
      <c r="A120" s="3">
        <v>44414</v>
      </c>
      <c r="B120" s="2">
        <v>1496.5500489999999</v>
      </c>
      <c r="C120" s="2">
        <v>1501.3000489999999</v>
      </c>
      <c r="D120" s="2">
        <v>1481.5</v>
      </c>
      <c r="E120" s="2">
        <v>1483.0500489999999</v>
      </c>
      <c r="F120" s="2">
        <v>1476.659058</v>
      </c>
      <c r="G120">
        <f t="shared" si="2"/>
        <v>-1.1264276037097861E-2</v>
      </c>
      <c r="L120" s="3">
        <v>44414</v>
      </c>
      <c r="M120" s="2">
        <v>125.75</v>
      </c>
      <c r="N120" s="2">
        <v>125.900002</v>
      </c>
      <c r="O120" s="2">
        <v>122.650002</v>
      </c>
      <c r="P120" s="2">
        <v>124.800003</v>
      </c>
      <c r="Q120" s="2">
        <v>118.495338</v>
      </c>
      <c r="R120">
        <f t="shared" si="3"/>
        <v>-2.800455433154781E-3</v>
      </c>
    </row>
    <row r="121" spans="1:18" ht="15" thickBot="1" x14ac:dyDescent="0.35">
      <c r="A121" s="3">
        <v>44445</v>
      </c>
      <c r="B121" s="2">
        <v>1483.900024</v>
      </c>
      <c r="C121" s="2">
        <v>1502</v>
      </c>
      <c r="D121" s="2">
        <v>1472.0500489999999</v>
      </c>
      <c r="E121" s="2">
        <v>1480.3000489999999</v>
      </c>
      <c r="F121" s="2">
        <v>1473.9208980000001</v>
      </c>
      <c r="G121">
        <f t="shared" si="2"/>
        <v>-1.8560080304257038E-3</v>
      </c>
      <c r="L121" s="3">
        <v>44445</v>
      </c>
      <c r="M121" s="2">
        <v>127</v>
      </c>
      <c r="N121" s="2">
        <v>128</v>
      </c>
      <c r="O121" s="2">
        <v>123.050003</v>
      </c>
      <c r="P121" s="2">
        <v>124.050003</v>
      </c>
      <c r="Q121" s="2">
        <v>117.783226</v>
      </c>
      <c r="R121">
        <f t="shared" si="3"/>
        <v>-6.0277508385577468E-3</v>
      </c>
    </row>
    <row r="122" spans="1:18" ht="15" thickBot="1" x14ac:dyDescent="0.35">
      <c r="A122" s="3">
        <v>44475</v>
      </c>
      <c r="B122" s="2">
        <v>1482.099976</v>
      </c>
      <c r="C122" s="2">
        <v>1489</v>
      </c>
      <c r="D122" s="2">
        <v>1473.650024</v>
      </c>
      <c r="E122" s="2">
        <v>1481.0500489999999</v>
      </c>
      <c r="F122" s="2">
        <v>1474.667725</v>
      </c>
      <c r="G122">
        <f t="shared" si="2"/>
        <v>5.0652573401719714E-4</v>
      </c>
      <c r="L122" s="3">
        <v>44475</v>
      </c>
      <c r="M122" s="2">
        <v>123.75</v>
      </c>
      <c r="N122" s="2">
        <v>124.800003</v>
      </c>
      <c r="O122" s="2">
        <v>122.449997</v>
      </c>
      <c r="P122" s="2">
        <v>123.949997</v>
      </c>
      <c r="Q122" s="2">
        <v>117.688271</v>
      </c>
      <c r="R122">
        <f t="shared" si="3"/>
        <v>-8.0650954664815574E-4</v>
      </c>
    </row>
    <row r="123" spans="1:18" ht="15" thickBot="1" x14ac:dyDescent="0.35">
      <c r="A123" s="3">
        <v>44506</v>
      </c>
      <c r="B123" s="2">
        <v>1491</v>
      </c>
      <c r="C123" s="2">
        <v>1496.5500489999999</v>
      </c>
      <c r="D123" s="2">
        <v>1481.0500489999999</v>
      </c>
      <c r="E123" s="2">
        <v>1486.349976</v>
      </c>
      <c r="F123" s="2">
        <v>1479.9448239999999</v>
      </c>
      <c r="G123">
        <f t="shared" si="2"/>
        <v>3.5721052712195233E-3</v>
      </c>
      <c r="L123" s="3">
        <v>44506</v>
      </c>
      <c r="M123" s="2">
        <v>123.949997</v>
      </c>
      <c r="N123" s="2">
        <v>126.599998</v>
      </c>
      <c r="O123" s="2">
        <v>122.5</v>
      </c>
      <c r="P123" s="2">
        <v>123.550003</v>
      </c>
      <c r="Q123" s="2">
        <v>117.308487</v>
      </c>
      <c r="R123">
        <f t="shared" si="3"/>
        <v>-3.2322516606618523E-3</v>
      </c>
    </row>
    <row r="124" spans="1:18" ht="29.4" thickBot="1" x14ac:dyDescent="0.35">
      <c r="A124" s="2" t="s">
        <v>77</v>
      </c>
      <c r="B124" s="2">
        <v>1478.25</v>
      </c>
      <c r="C124" s="2">
        <v>1486</v>
      </c>
      <c r="D124" s="2">
        <v>1462.5500489999999</v>
      </c>
      <c r="E124" s="2">
        <v>1479.4499510000001</v>
      </c>
      <c r="F124" s="2">
        <v>1473.0744629999999</v>
      </c>
      <c r="G124">
        <f t="shared" si="2"/>
        <v>-4.6530700783854193E-3</v>
      </c>
      <c r="L124" s="2" t="s">
        <v>77</v>
      </c>
      <c r="M124" s="2">
        <v>124.400002</v>
      </c>
      <c r="N124" s="2">
        <v>125.800003</v>
      </c>
      <c r="O124" s="2">
        <v>121.25</v>
      </c>
      <c r="P124" s="2">
        <v>124.800003</v>
      </c>
      <c r="Q124" s="2">
        <v>118.495338</v>
      </c>
      <c r="R124">
        <f t="shared" si="3"/>
        <v>1.0066512045867745E-2</v>
      </c>
    </row>
    <row r="125" spans="1:18" ht="29.4" thickBot="1" x14ac:dyDescent="0.35">
      <c r="A125" s="2" t="s">
        <v>78</v>
      </c>
      <c r="B125" s="2">
        <v>1486</v>
      </c>
      <c r="C125" s="2">
        <v>1496</v>
      </c>
      <c r="D125" s="2">
        <v>1474.8000489999999</v>
      </c>
      <c r="E125" s="2">
        <v>1490.25</v>
      </c>
      <c r="F125" s="2">
        <v>1483.8280030000001</v>
      </c>
      <c r="G125">
        <f t="shared" si="2"/>
        <v>7.2735271523404945E-3</v>
      </c>
      <c r="L125" s="2" t="s">
        <v>78</v>
      </c>
      <c r="M125" s="2">
        <v>125.599998</v>
      </c>
      <c r="N125" s="2">
        <v>128.5</v>
      </c>
      <c r="O125" s="2">
        <v>124.849998</v>
      </c>
      <c r="P125" s="2">
        <v>125.349998</v>
      </c>
      <c r="Q125" s="2">
        <v>119.01754</v>
      </c>
      <c r="R125">
        <f t="shared" si="3"/>
        <v>4.3972591788169072E-3</v>
      </c>
    </row>
    <row r="126" spans="1:18" ht="29.4" thickBot="1" x14ac:dyDescent="0.35">
      <c r="A126" s="2" t="s">
        <v>79</v>
      </c>
      <c r="B126" s="2">
        <v>1488</v>
      </c>
      <c r="C126" s="2">
        <v>1494</v>
      </c>
      <c r="D126" s="2">
        <v>1478.099976</v>
      </c>
      <c r="E126" s="2">
        <v>1484.599976</v>
      </c>
      <c r="F126" s="2">
        <v>1478.2022710000001</v>
      </c>
      <c r="G126">
        <f t="shared" si="2"/>
        <v>-3.7985315825601025E-3</v>
      </c>
      <c r="L126" s="2" t="s">
        <v>79</v>
      </c>
      <c r="M126" s="2">
        <v>127</v>
      </c>
      <c r="N126" s="2">
        <v>128.25</v>
      </c>
      <c r="O126" s="2">
        <v>126.099998</v>
      </c>
      <c r="P126" s="2">
        <v>126.699997</v>
      </c>
      <c r="Q126" s="2">
        <v>120.299347</v>
      </c>
      <c r="R126">
        <f t="shared" si="3"/>
        <v>1.0712317661532451E-2</v>
      </c>
    </row>
    <row r="127" spans="1:18" ht="29.4" thickBot="1" x14ac:dyDescent="0.35">
      <c r="A127" s="2" t="s">
        <v>80</v>
      </c>
      <c r="B127" s="2">
        <v>1466</v>
      </c>
      <c r="C127" s="2">
        <v>1478.75</v>
      </c>
      <c r="D127" s="2">
        <v>1460</v>
      </c>
      <c r="E127" s="2">
        <v>1466.099976</v>
      </c>
      <c r="F127" s="2">
        <v>1459.781982</v>
      </c>
      <c r="G127">
        <f t="shared" si="2"/>
        <v>-1.2539561943218256E-2</v>
      </c>
      <c r="L127" s="2" t="s">
        <v>80</v>
      </c>
      <c r="M127" s="2">
        <v>125.599998</v>
      </c>
      <c r="N127" s="2">
        <v>127</v>
      </c>
      <c r="O127" s="2">
        <v>123.5</v>
      </c>
      <c r="P127" s="2">
        <v>125.099998</v>
      </c>
      <c r="Q127" s="2">
        <v>118.780174</v>
      </c>
      <c r="R127">
        <f t="shared" si="3"/>
        <v>-1.27086873897546E-2</v>
      </c>
    </row>
    <row r="128" spans="1:18" ht="29.4" thickBot="1" x14ac:dyDescent="0.35">
      <c r="A128" s="2" t="s">
        <v>81</v>
      </c>
      <c r="B128" s="2">
        <v>1469.5</v>
      </c>
      <c r="C128" s="2">
        <v>1490</v>
      </c>
      <c r="D128" s="2">
        <v>1455</v>
      </c>
      <c r="E128" s="2">
        <v>1479.8000489999999</v>
      </c>
      <c r="F128" s="2">
        <v>1473.423096</v>
      </c>
      <c r="G128">
        <f t="shared" si="2"/>
        <v>9.3011790297752462E-3</v>
      </c>
      <c r="L128" s="2" t="s">
        <v>81</v>
      </c>
      <c r="M128" s="2">
        <v>124.550003</v>
      </c>
      <c r="N128" s="2">
        <v>124.550003</v>
      </c>
      <c r="O128" s="2">
        <v>118.900002</v>
      </c>
      <c r="P128" s="2">
        <v>120.25</v>
      </c>
      <c r="Q128" s="2">
        <v>114.175186</v>
      </c>
      <c r="R128">
        <f t="shared" si="3"/>
        <v>-3.9540519331815689E-2</v>
      </c>
    </row>
    <row r="129" spans="1:18" ht="29.4" thickBot="1" x14ac:dyDescent="0.35">
      <c r="A129" s="2" t="s">
        <v>82</v>
      </c>
      <c r="B129" s="2">
        <v>1461.349976</v>
      </c>
      <c r="C129" s="2">
        <v>1491.8000489999999</v>
      </c>
      <c r="D129" s="2">
        <v>1459</v>
      </c>
      <c r="E129" s="2">
        <v>1488.6999510000001</v>
      </c>
      <c r="F129" s="2">
        <v>1482.284668</v>
      </c>
      <c r="G129">
        <f t="shared" si="2"/>
        <v>5.9962463643547462E-3</v>
      </c>
      <c r="L129" s="2" t="s">
        <v>82</v>
      </c>
      <c r="M129" s="2">
        <v>119.400002</v>
      </c>
      <c r="N129" s="2">
        <v>122</v>
      </c>
      <c r="O129" s="2">
        <v>118.949997</v>
      </c>
      <c r="P129" s="2">
        <v>120.949997</v>
      </c>
      <c r="Q129" s="2">
        <v>114.839821</v>
      </c>
      <c r="R129">
        <f t="shared" si="3"/>
        <v>5.8043084133915122E-3</v>
      </c>
    </row>
    <row r="130" spans="1:18" ht="29.4" thickBot="1" x14ac:dyDescent="0.35">
      <c r="A130" s="2" t="s">
        <v>83</v>
      </c>
      <c r="B130" s="2">
        <v>1497</v>
      </c>
      <c r="C130" s="2">
        <v>1508</v>
      </c>
      <c r="D130" s="2">
        <v>1480</v>
      </c>
      <c r="E130" s="2">
        <v>1483.8000489999999</v>
      </c>
      <c r="F130" s="2">
        <v>1477.405884</v>
      </c>
      <c r="G130">
        <f t="shared" si="2"/>
        <v>-3.2968251896440472E-3</v>
      </c>
      <c r="L130" s="2" t="s">
        <v>83</v>
      </c>
      <c r="M130" s="2">
        <v>122.699997</v>
      </c>
      <c r="N130" s="2">
        <v>124.199997</v>
      </c>
      <c r="O130" s="2">
        <v>121.5</v>
      </c>
      <c r="P130" s="2">
        <v>122.050003</v>
      </c>
      <c r="Q130" s="2">
        <v>115.88426200000001</v>
      </c>
      <c r="R130">
        <f t="shared" si="3"/>
        <v>9.0536550904999347E-3</v>
      </c>
    </row>
    <row r="131" spans="1:18" ht="29.4" thickBot="1" x14ac:dyDescent="0.35">
      <c r="A131" s="2" t="s">
        <v>84</v>
      </c>
      <c r="B131" s="2">
        <v>1490</v>
      </c>
      <c r="C131" s="2">
        <v>1497.8000489999999</v>
      </c>
      <c r="D131" s="2">
        <v>1478.599976</v>
      </c>
      <c r="E131" s="2">
        <v>1485.5</v>
      </c>
      <c r="F131" s="2">
        <v>1479.0985109999999</v>
      </c>
      <c r="G131">
        <f t="shared" si="2"/>
        <v>1.1450181239189621E-3</v>
      </c>
      <c r="L131" s="2" t="s">
        <v>84</v>
      </c>
      <c r="M131" s="2">
        <v>123.5</v>
      </c>
      <c r="N131" s="2">
        <v>124.400002</v>
      </c>
      <c r="O131" s="2">
        <v>121.75</v>
      </c>
      <c r="P131" s="2">
        <v>123.349998</v>
      </c>
      <c r="Q131" s="2">
        <v>117.118576</v>
      </c>
      <c r="R131">
        <f t="shared" si="3"/>
        <v>1.0594940017344661E-2</v>
      </c>
    </row>
    <row r="132" spans="1:18" ht="29.4" thickBot="1" x14ac:dyDescent="0.35">
      <c r="A132" s="2" t="s">
        <v>85</v>
      </c>
      <c r="B132" s="2">
        <v>1490</v>
      </c>
      <c r="C132" s="2">
        <v>1513.4499510000001</v>
      </c>
      <c r="D132" s="2">
        <v>1488</v>
      </c>
      <c r="E132" s="2">
        <v>1506.25</v>
      </c>
      <c r="F132" s="2">
        <v>1499.759033</v>
      </c>
      <c r="G132">
        <f t="shared" ref="G132:G195" si="4">LN(E132/E131)</f>
        <v>1.387170233630289E-2</v>
      </c>
      <c r="L132" s="2" t="s">
        <v>85</v>
      </c>
      <c r="M132" s="2">
        <v>124.449997</v>
      </c>
      <c r="N132" s="2">
        <v>124.449997</v>
      </c>
      <c r="O132" s="2">
        <v>121.349998</v>
      </c>
      <c r="P132" s="2">
        <v>122</v>
      </c>
      <c r="Q132" s="2">
        <v>115.836777</v>
      </c>
      <c r="R132">
        <f t="shared" ref="R132:R195" si="5">LN(Q132/Q131)</f>
        <v>-1.1004786277914012E-2</v>
      </c>
    </row>
    <row r="133" spans="1:18" ht="29.4" thickBot="1" x14ac:dyDescent="0.35">
      <c r="A133" s="2" t="s">
        <v>86</v>
      </c>
      <c r="B133" s="2">
        <v>1511.099976</v>
      </c>
      <c r="C133" s="2">
        <v>1522</v>
      </c>
      <c r="D133" s="2">
        <v>1507</v>
      </c>
      <c r="E133" s="2">
        <v>1515.099976</v>
      </c>
      <c r="F133" s="2">
        <v>1508.570923</v>
      </c>
      <c r="G133">
        <f t="shared" si="4"/>
        <v>5.8583092862860096E-3</v>
      </c>
      <c r="L133" s="2" t="s">
        <v>86</v>
      </c>
      <c r="M133" s="2">
        <v>122.949997</v>
      </c>
      <c r="N133" s="2">
        <v>124.949997</v>
      </c>
      <c r="O133" s="2">
        <v>120.349998</v>
      </c>
      <c r="P133" s="2">
        <v>120.900002</v>
      </c>
      <c r="Q133" s="2">
        <v>114.792351</v>
      </c>
      <c r="R133">
        <f t="shared" si="5"/>
        <v>-9.0572526454269359E-3</v>
      </c>
    </row>
    <row r="134" spans="1:18" ht="29.4" thickBot="1" x14ac:dyDescent="0.35">
      <c r="A134" s="2" t="s">
        <v>87</v>
      </c>
      <c r="B134" s="2">
        <v>1520</v>
      </c>
      <c r="C134" s="2">
        <v>1523</v>
      </c>
      <c r="D134" s="2">
        <v>1505</v>
      </c>
      <c r="E134" s="2">
        <v>1508.349976</v>
      </c>
      <c r="F134" s="2">
        <v>1501.849976</v>
      </c>
      <c r="G134">
        <f t="shared" si="4"/>
        <v>-4.4651053080516515E-3</v>
      </c>
      <c r="L134" s="2" t="s">
        <v>87</v>
      </c>
      <c r="M134" s="2">
        <v>122.550003</v>
      </c>
      <c r="N134" s="2">
        <v>124.5</v>
      </c>
      <c r="O134" s="2">
        <v>121.800003</v>
      </c>
      <c r="P134" s="2">
        <v>122.349998</v>
      </c>
      <c r="Q134" s="2">
        <v>116.16909800000001</v>
      </c>
      <c r="R134">
        <f t="shared" si="5"/>
        <v>1.1922018266354372E-2</v>
      </c>
    </row>
    <row r="135" spans="1:18" ht="29.4" thickBot="1" x14ac:dyDescent="0.35">
      <c r="A135" s="2" t="s">
        <v>88</v>
      </c>
      <c r="B135" s="2">
        <v>1507</v>
      </c>
      <c r="C135" s="2">
        <v>1508.1999510000001</v>
      </c>
      <c r="D135" s="2">
        <v>1492.150024</v>
      </c>
      <c r="E135" s="2">
        <v>1502.0500489999999</v>
      </c>
      <c r="F135" s="2">
        <v>1502.0500489999999</v>
      </c>
      <c r="G135">
        <f t="shared" si="4"/>
        <v>-4.1854478770322612E-3</v>
      </c>
      <c r="L135" s="2" t="s">
        <v>88</v>
      </c>
      <c r="M135" s="2">
        <v>121.800003</v>
      </c>
      <c r="N135" s="2">
        <v>122.449997</v>
      </c>
      <c r="O135" s="2">
        <v>119.099998</v>
      </c>
      <c r="P135" s="2">
        <v>119.400002</v>
      </c>
      <c r="Q135" s="2">
        <v>113.368134</v>
      </c>
      <c r="R135">
        <f t="shared" si="5"/>
        <v>-2.4406524498892936E-2</v>
      </c>
    </row>
    <row r="136" spans="1:18" ht="29.4" thickBot="1" x14ac:dyDescent="0.35">
      <c r="A136" s="2" t="s">
        <v>89</v>
      </c>
      <c r="B136" s="2">
        <v>1498</v>
      </c>
      <c r="C136" s="2">
        <v>1509</v>
      </c>
      <c r="D136" s="2">
        <v>1494.099976</v>
      </c>
      <c r="E136" s="2">
        <v>1497.900024</v>
      </c>
      <c r="F136" s="2">
        <v>1497.900024</v>
      </c>
      <c r="G136">
        <f t="shared" si="4"/>
        <v>-2.7667311430625355E-3</v>
      </c>
      <c r="L136" s="2" t="s">
        <v>89</v>
      </c>
      <c r="M136" s="2">
        <v>120.349998</v>
      </c>
      <c r="N136" s="2">
        <v>120.949997</v>
      </c>
      <c r="O136" s="2">
        <v>117.050003</v>
      </c>
      <c r="P136" s="2">
        <v>117.699997</v>
      </c>
      <c r="Q136" s="2">
        <v>111.75400500000001</v>
      </c>
      <c r="R136">
        <f t="shared" si="5"/>
        <v>-1.4340274735607807E-2</v>
      </c>
    </row>
    <row r="137" spans="1:18" ht="15" thickBot="1" x14ac:dyDescent="0.35">
      <c r="A137" s="3">
        <v>44203</v>
      </c>
      <c r="B137" s="2">
        <v>1502</v>
      </c>
      <c r="C137" s="2">
        <v>1502</v>
      </c>
      <c r="D137" s="2">
        <v>1483</v>
      </c>
      <c r="E137" s="2">
        <v>1486.75</v>
      </c>
      <c r="F137" s="2">
        <v>1486.75</v>
      </c>
      <c r="G137">
        <f t="shared" si="4"/>
        <v>-7.4716136104015177E-3</v>
      </c>
      <c r="L137" s="3">
        <v>44203</v>
      </c>
      <c r="M137" s="2">
        <v>117.75</v>
      </c>
      <c r="N137" s="2">
        <v>119.75</v>
      </c>
      <c r="O137" s="2">
        <v>117.300003</v>
      </c>
      <c r="P137" s="2">
        <v>118.849998</v>
      </c>
      <c r="Q137" s="2">
        <v>112.84590900000001</v>
      </c>
      <c r="R137">
        <f t="shared" si="5"/>
        <v>9.7231791672860862E-3</v>
      </c>
    </row>
    <row r="138" spans="1:18" ht="15" thickBot="1" x14ac:dyDescent="0.35">
      <c r="A138" s="3">
        <v>44234</v>
      </c>
      <c r="B138" s="2">
        <v>1485</v>
      </c>
      <c r="C138" s="2">
        <v>1489.25</v>
      </c>
      <c r="D138" s="2">
        <v>1477</v>
      </c>
      <c r="E138" s="2">
        <v>1480.400024</v>
      </c>
      <c r="F138" s="2">
        <v>1480.400024</v>
      </c>
      <c r="G138">
        <f t="shared" si="4"/>
        <v>-4.2801918628675986E-3</v>
      </c>
      <c r="L138" s="3">
        <v>44234</v>
      </c>
      <c r="M138" s="2">
        <v>120</v>
      </c>
      <c r="N138" s="2">
        <v>120.849998</v>
      </c>
      <c r="O138" s="2">
        <v>118</v>
      </c>
      <c r="P138" s="2">
        <v>118.449997</v>
      </c>
      <c r="Q138" s="2">
        <v>112.46611799999999</v>
      </c>
      <c r="R138">
        <f t="shared" si="5"/>
        <v>-3.3712479955948674E-3</v>
      </c>
    </row>
    <row r="139" spans="1:18" ht="15" thickBot="1" x14ac:dyDescent="0.35">
      <c r="A139" s="3">
        <v>44323</v>
      </c>
      <c r="B139" s="2">
        <v>1489.9499510000001</v>
      </c>
      <c r="C139" s="2">
        <v>1504.5</v>
      </c>
      <c r="D139" s="2">
        <v>1484.5500489999999</v>
      </c>
      <c r="E139" s="2">
        <v>1495.4499510000001</v>
      </c>
      <c r="F139" s="2">
        <v>1495.4499510000001</v>
      </c>
      <c r="G139">
        <f t="shared" si="4"/>
        <v>1.011479438695724E-2</v>
      </c>
      <c r="L139" s="3">
        <v>44323</v>
      </c>
      <c r="M139" s="2">
        <v>119.150002</v>
      </c>
      <c r="N139" s="2">
        <v>121.449997</v>
      </c>
      <c r="O139" s="2">
        <v>118.900002</v>
      </c>
      <c r="P139" s="2">
        <v>120.949997</v>
      </c>
      <c r="Q139" s="2">
        <v>114.839821</v>
      </c>
      <c r="R139">
        <f t="shared" si="5"/>
        <v>2.0886293611951684E-2</v>
      </c>
    </row>
    <row r="140" spans="1:18" ht="15" thickBot="1" x14ac:dyDescent="0.35">
      <c r="A140" s="3">
        <v>44354</v>
      </c>
      <c r="B140" s="2">
        <v>1497</v>
      </c>
      <c r="C140" s="2">
        <v>1540</v>
      </c>
      <c r="D140" s="2">
        <v>1496</v>
      </c>
      <c r="E140" s="2">
        <v>1534.6999510000001</v>
      </c>
      <c r="F140" s="2">
        <v>1534.6999510000001</v>
      </c>
      <c r="G140">
        <f t="shared" si="4"/>
        <v>2.5907758142191817E-2</v>
      </c>
      <c r="L140" s="3">
        <v>44354</v>
      </c>
      <c r="M140" s="2">
        <v>123</v>
      </c>
      <c r="N140" s="2">
        <v>125</v>
      </c>
      <c r="O140" s="2">
        <v>121.050003</v>
      </c>
      <c r="P140" s="2">
        <v>121.5</v>
      </c>
      <c r="Q140" s="2">
        <v>115.362038</v>
      </c>
      <c r="R140">
        <f t="shared" si="5"/>
        <v>4.5370432547987812E-3</v>
      </c>
    </row>
    <row r="141" spans="1:18" ht="15" thickBot="1" x14ac:dyDescent="0.35">
      <c r="A141" s="3">
        <v>44384</v>
      </c>
      <c r="B141" s="2">
        <v>1534</v>
      </c>
      <c r="C141" s="2">
        <v>1545.349976</v>
      </c>
      <c r="D141" s="2">
        <v>1527.6999510000001</v>
      </c>
      <c r="E141" s="2">
        <v>1539.5</v>
      </c>
      <c r="F141" s="2">
        <v>1539.5</v>
      </c>
      <c r="G141">
        <f t="shared" si="4"/>
        <v>3.1227981115704555E-3</v>
      </c>
      <c r="L141" s="3">
        <v>44384</v>
      </c>
      <c r="M141" s="2">
        <v>119.900002</v>
      </c>
      <c r="N141" s="2">
        <v>120.400002</v>
      </c>
      <c r="O141" s="2">
        <v>117.800003</v>
      </c>
      <c r="P141" s="2">
        <v>119.900002</v>
      </c>
      <c r="Q141" s="2">
        <v>113.842873</v>
      </c>
      <c r="R141">
        <f t="shared" si="5"/>
        <v>-1.3256149177968392E-2</v>
      </c>
    </row>
    <row r="142" spans="1:18" ht="15" thickBot="1" x14ac:dyDescent="0.35">
      <c r="A142" s="3">
        <v>44415</v>
      </c>
      <c r="B142" s="2">
        <v>1525</v>
      </c>
      <c r="C142" s="2">
        <v>1537.6999510000001</v>
      </c>
      <c r="D142" s="2">
        <v>1513.4499510000001</v>
      </c>
      <c r="E142" s="2">
        <v>1520.4499510000001</v>
      </c>
      <c r="F142" s="2">
        <v>1520.4499510000001</v>
      </c>
      <c r="G142">
        <f t="shared" si="4"/>
        <v>-1.2451376934888521E-2</v>
      </c>
      <c r="L142" s="3">
        <v>44415</v>
      </c>
      <c r="M142" s="2">
        <v>119.400002</v>
      </c>
      <c r="N142" s="2">
        <v>119.400002</v>
      </c>
      <c r="O142" s="2">
        <v>116.849998</v>
      </c>
      <c r="P142" s="2">
        <v>117.050003</v>
      </c>
      <c r="Q142" s="2">
        <v>111.136848</v>
      </c>
      <c r="R142">
        <f t="shared" si="5"/>
        <v>-2.4056883814759303E-2</v>
      </c>
    </row>
    <row r="143" spans="1:18" ht="15" thickBot="1" x14ac:dyDescent="0.35">
      <c r="A143" s="3">
        <v>44446</v>
      </c>
      <c r="B143" s="2">
        <v>1512.5500489999999</v>
      </c>
      <c r="C143" s="2">
        <v>1516</v>
      </c>
      <c r="D143" s="2">
        <v>1497.5</v>
      </c>
      <c r="E143" s="2">
        <v>1502</v>
      </c>
      <c r="F143" s="2">
        <v>1502</v>
      </c>
      <c r="G143">
        <f t="shared" si="4"/>
        <v>-1.2208758105586468E-2</v>
      </c>
      <c r="L143" s="3">
        <v>44446</v>
      </c>
      <c r="M143" s="2">
        <v>117.099998</v>
      </c>
      <c r="N143" s="2">
        <v>118.650002</v>
      </c>
      <c r="O143" s="2">
        <v>116.599998</v>
      </c>
      <c r="P143" s="2">
        <v>117.900002</v>
      </c>
      <c r="Q143" s="2">
        <v>111.943909</v>
      </c>
      <c r="R143">
        <f t="shared" si="5"/>
        <v>7.2356265232609053E-3</v>
      </c>
    </row>
    <row r="144" spans="1:18" ht="15" thickBot="1" x14ac:dyDescent="0.35">
      <c r="A144" s="3">
        <v>44537</v>
      </c>
      <c r="B144" s="2">
        <v>1502</v>
      </c>
      <c r="C144" s="2">
        <v>1502</v>
      </c>
      <c r="D144" s="2">
        <v>1484</v>
      </c>
      <c r="E144" s="2">
        <v>1487</v>
      </c>
      <c r="F144" s="2">
        <v>1487</v>
      </c>
      <c r="G144">
        <f t="shared" si="4"/>
        <v>-1.0036885863925007E-2</v>
      </c>
      <c r="L144" s="3">
        <v>44537</v>
      </c>
      <c r="M144" s="2">
        <v>119</v>
      </c>
      <c r="N144" s="2">
        <v>119.349998</v>
      </c>
      <c r="O144" s="2">
        <v>118</v>
      </c>
      <c r="P144" s="2">
        <v>118.550003</v>
      </c>
      <c r="Q144" s="2">
        <v>112.56107299999999</v>
      </c>
      <c r="R144">
        <f t="shared" si="5"/>
        <v>5.4980121077436031E-3</v>
      </c>
    </row>
    <row r="145" spans="1:18" ht="29.4" thickBot="1" x14ac:dyDescent="0.35">
      <c r="A145" s="2" t="s">
        <v>90</v>
      </c>
      <c r="B145" s="2">
        <v>1496.099976</v>
      </c>
      <c r="C145" s="2">
        <v>1506.099976</v>
      </c>
      <c r="D145" s="2">
        <v>1484.099976</v>
      </c>
      <c r="E145" s="2">
        <v>1501.849976</v>
      </c>
      <c r="F145" s="2">
        <v>1501.849976</v>
      </c>
      <c r="G145">
        <f t="shared" si="4"/>
        <v>9.9369980524007962E-3</v>
      </c>
      <c r="L145" s="2" t="s">
        <v>90</v>
      </c>
      <c r="M145" s="2">
        <v>119</v>
      </c>
      <c r="N145" s="2">
        <v>120.800003</v>
      </c>
      <c r="O145" s="2">
        <v>118.599998</v>
      </c>
      <c r="P145" s="2">
        <v>120.400002</v>
      </c>
      <c r="Q145" s="2">
        <v>114.317604</v>
      </c>
      <c r="R145">
        <f t="shared" si="5"/>
        <v>1.548462923521657E-2</v>
      </c>
    </row>
    <row r="146" spans="1:18" ht="29.4" thickBot="1" x14ac:dyDescent="0.35">
      <c r="A146" s="2" t="s">
        <v>91</v>
      </c>
      <c r="B146" s="2">
        <v>1497.5</v>
      </c>
      <c r="C146" s="2">
        <v>1507.349976</v>
      </c>
      <c r="D146" s="2">
        <v>1491.099976</v>
      </c>
      <c r="E146" s="2">
        <v>1499.150024</v>
      </c>
      <c r="F146" s="2">
        <v>1499.150024</v>
      </c>
      <c r="G146">
        <f t="shared" si="4"/>
        <v>-1.7993686960850986E-3</v>
      </c>
      <c r="L146" s="2" t="s">
        <v>91</v>
      </c>
      <c r="M146" s="2">
        <v>120.300003</v>
      </c>
      <c r="N146" s="2">
        <v>121.75</v>
      </c>
      <c r="O146" s="2">
        <v>120.099998</v>
      </c>
      <c r="P146" s="2">
        <v>120.800003</v>
      </c>
      <c r="Q146" s="2">
        <v>114.697411</v>
      </c>
      <c r="R146">
        <f t="shared" si="5"/>
        <v>3.3168772642209305E-3</v>
      </c>
    </row>
    <row r="147" spans="1:18" ht="29.4" thickBot="1" x14ac:dyDescent="0.35">
      <c r="A147" s="2" t="s">
        <v>92</v>
      </c>
      <c r="B147" s="2">
        <v>1505</v>
      </c>
      <c r="C147" s="2">
        <v>1526.75</v>
      </c>
      <c r="D147" s="2">
        <v>1499.650024</v>
      </c>
      <c r="E147" s="2">
        <v>1520.6999510000001</v>
      </c>
      <c r="F147" s="2">
        <v>1520.6999510000001</v>
      </c>
      <c r="G147">
        <f t="shared" si="4"/>
        <v>1.4272426107938985E-2</v>
      </c>
      <c r="L147" s="2" t="s">
        <v>92</v>
      </c>
      <c r="M147" s="2">
        <v>119.199997</v>
      </c>
      <c r="N147" s="2">
        <v>119.400002</v>
      </c>
      <c r="O147" s="2">
        <v>116.199997</v>
      </c>
      <c r="P147" s="2">
        <v>116.900002</v>
      </c>
      <c r="Q147" s="2">
        <v>110.99443100000001</v>
      </c>
      <c r="R147">
        <f t="shared" si="5"/>
        <v>-3.2817423071262036E-2</v>
      </c>
    </row>
    <row r="148" spans="1:18" ht="29.4" thickBot="1" x14ac:dyDescent="0.35">
      <c r="A148" s="2" t="s">
        <v>93</v>
      </c>
      <c r="B148" s="2">
        <v>1527.9499510000001</v>
      </c>
      <c r="C148" s="2">
        <v>1529.9499510000001</v>
      </c>
      <c r="D148" s="2">
        <v>1518.8000489999999</v>
      </c>
      <c r="E148" s="2">
        <v>1522.349976</v>
      </c>
      <c r="F148" s="2">
        <v>1522.349976</v>
      </c>
      <c r="G148">
        <f t="shared" si="4"/>
        <v>1.0844548734268607E-3</v>
      </c>
      <c r="L148" s="2" t="s">
        <v>93</v>
      </c>
      <c r="M148" s="2">
        <v>117.199997</v>
      </c>
      <c r="N148" s="2">
        <v>117.400002</v>
      </c>
      <c r="O148" s="2">
        <v>115.75</v>
      </c>
      <c r="P148" s="2">
        <v>116.800003</v>
      </c>
      <c r="Q148" s="2">
        <v>110.899483</v>
      </c>
      <c r="R148">
        <f t="shared" si="5"/>
        <v>-8.5579639462208645E-4</v>
      </c>
    </row>
    <row r="149" spans="1:18" ht="29.4" thickBot="1" x14ac:dyDescent="0.35">
      <c r="A149" s="2" t="s">
        <v>94</v>
      </c>
      <c r="B149" s="2">
        <v>1487</v>
      </c>
      <c r="C149" s="2">
        <v>1488.849976</v>
      </c>
      <c r="D149" s="2">
        <v>1466</v>
      </c>
      <c r="E149" s="2">
        <v>1471</v>
      </c>
      <c r="F149" s="2">
        <v>1471</v>
      </c>
      <c r="G149">
        <f t="shared" si="4"/>
        <v>-3.4312736196399241E-2</v>
      </c>
      <c r="L149" s="2" t="s">
        <v>94</v>
      </c>
      <c r="M149" s="2">
        <v>114.800003</v>
      </c>
      <c r="N149" s="2">
        <v>116.550003</v>
      </c>
      <c r="O149" s="2">
        <v>114.199997</v>
      </c>
      <c r="P149" s="2">
        <v>114.599998</v>
      </c>
      <c r="Q149" s="2">
        <v>108.810608</v>
      </c>
      <c r="R149">
        <f t="shared" si="5"/>
        <v>-1.9015402818899334E-2</v>
      </c>
    </row>
    <row r="150" spans="1:18" ht="29.4" thickBot="1" x14ac:dyDescent="0.35">
      <c r="A150" s="2" t="s">
        <v>95</v>
      </c>
      <c r="B150" s="2">
        <v>1442</v>
      </c>
      <c r="C150" s="2">
        <v>1454</v>
      </c>
      <c r="D150" s="2">
        <v>1436.150024</v>
      </c>
      <c r="E150" s="2">
        <v>1443.150024</v>
      </c>
      <c r="F150" s="2">
        <v>1443.150024</v>
      </c>
      <c r="G150">
        <f t="shared" si="4"/>
        <v>-1.9114200495766436E-2</v>
      </c>
      <c r="L150" s="2" t="s">
        <v>95</v>
      </c>
      <c r="M150" s="2">
        <v>112.050003</v>
      </c>
      <c r="N150" s="2">
        <v>113.25</v>
      </c>
      <c r="O150" s="2">
        <v>111.599998</v>
      </c>
      <c r="P150" s="2">
        <v>112.599998</v>
      </c>
      <c r="Q150" s="2">
        <v>106.911644</v>
      </c>
      <c r="R150">
        <f t="shared" si="5"/>
        <v>-1.7606093341588972E-2</v>
      </c>
    </row>
    <row r="151" spans="1:18" ht="29.4" thickBot="1" x14ac:dyDescent="0.35">
      <c r="A151" s="2" t="s">
        <v>96</v>
      </c>
      <c r="B151" s="2">
        <v>1456.099976</v>
      </c>
      <c r="C151" s="2">
        <v>1468.5</v>
      </c>
      <c r="D151" s="2">
        <v>1445</v>
      </c>
      <c r="E151" s="2">
        <v>1448.6999510000001</v>
      </c>
      <c r="F151" s="2">
        <v>1448.6999510000001</v>
      </c>
      <c r="G151">
        <f t="shared" si="4"/>
        <v>3.8383276185063615E-3</v>
      </c>
      <c r="L151" s="2" t="s">
        <v>96</v>
      </c>
      <c r="M151" s="2">
        <v>114.400002</v>
      </c>
      <c r="N151" s="2">
        <v>115.800003</v>
      </c>
      <c r="O151" s="2">
        <v>113.949997</v>
      </c>
      <c r="P151" s="2">
        <v>115.5</v>
      </c>
      <c r="Q151" s="2">
        <v>109.66514599999999</v>
      </c>
      <c r="R151">
        <f t="shared" si="5"/>
        <v>2.5428859412289357E-2</v>
      </c>
    </row>
    <row r="152" spans="1:18" ht="29.4" thickBot="1" x14ac:dyDescent="0.35">
      <c r="A152" s="2" t="s">
        <v>97</v>
      </c>
      <c r="B152" s="2">
        <v>1451.5</v>
      </c>
      <c r="C152" s="2">
        <v>1457.4499510000001</v>
      </c>
      <c r="D152" s="2">
        <v>1435.3000489999999</v>
      </c>
      <c r="E152" s="2">
        <v>1442.75</v>
      </c>
      <c r="F152" s="2">
        <v>1442.75</v>
      </c>
      <c r="G152">
        <f t="shared" si="4"/>
        <v>-4.1155541331016395E-3</v>
      </c>
      <c r="L152" s="2" t="s">
        <v>97</v>
      </c>
      <c r="M152" s="2">
        <v>115.5</v>
      </c>
      <c r="N152" s="2">
        <v>116.75</v>
      </c>
      <c r="O152" s="2">
        <v>114.75</v>
      </c>
      <c r="P152" s="2">
        <v>115.300003</v>
      </c>
      <c r="Q152" s="2">
        <v>109.475258</v>
      </c>
      <c r="R152">
        <f t="shared" si="5"/>
        <v>-1.7330263525979351E-3</v>
      </c>
    </row>
    <row r="153" spans="1:18" ht="29.4" thickBot="1" x14ac:dyDescent="0.35">
      <c r="A153" s="2" t="s">
        <v>98</v>
      </c>
      <c r="B153" s="2">
        <v>1430</v>
      </c>
      <c r="C153" s="2">
        <v>1444</v>
      </c>
      <c r="D153" s="2">
        <v>1428.099976</v>
      </c>
      <c r="E153" s="2">
        <v>1434.5500489999999</v>
      </c>
      <c r="F153" s="2">
        <v>1434.5500489999999</v>
      </c>
      <c r="G153">
        <f t="shared" si="4"/>
        <v>-5.6997692697415775E-3</v>
      </c>
      <c r="L153" s="2" t="s">
        <v>98</v>
      </c>
      <c r="M153" s="2">
        <v>114.849998</v>
      </c>
      <c r="N153" s="2">
        <v>115.599998</v>
      </c>
      <c r="O153" s="2">
        <v>114.099998</v>
      </c>
      <c r="P153" s="2">
        <v>114.550003</v>
      </c>
      <c r="Q153" s="2">
        <v>108.76314499999999</v>
      </c>
      <c r="R153">
        <f t="shared" si="5"/>
        <v>-6.526033159737198E-3</v>
      </c>
    </row>
    <row r="154" spans="1:18" ht="29.4" thickBot="1" x14ac:dyDescent="0.35">
      <c r="A154" s="2" t="s">
        <v>99</v>
      </c>
      <c r="B154" s="2">
        <v>1436.099976</v>
      </c>
      <c r="C154" s="2">
        <v>1449.900024</v>
      </c>
      <c r="D154" s="2">
        <v>1436.099976</v>
      </c>
      <c r="E154" s="2">
        <v>1439.75</v>
      </c>
      <c r="F154" s="2">
        <v>1439.75</v>
      </c>
      <c r="G154">
        <f t="shared" si="4"/>
        <v>3.6182420654475014E-3</v>
      </c>
      <c r="L154" s="2" t="s">
        <v>99</v>
      </c>
      <c r="M154" s="2">
        <v>115.349998</v>
      </c>
      <c r="N154" s="2">
        <v>115.900002</v>
      </c>
      <c r="O154" s="2">
        <v>114</v>
      </c>
      <c r="P154" s="2">
        <v>114.650002</v>
      </c>
      <c r="Q154" s="2">
        <v>108.858093</v>
      </c>
      <c r="R154">
        <f t="shared" si="5"/>
        <v>8.725987123064594E-4</v>
      </c>
    </row>
    <row r="155" spans="1:18" ht="29.4" thickBot="1" x14ac:dyDescent="0.35">
      <c r="A155" s="2" t="s">
        <v>100</v>
      </c>
      <c r="B155" s="2">
        <v>1435.0500489999999</v>
      </c>
      <c r="C155" s="2">
        <v>1438.6999510000001</v>
      </c>
      <c r="D155" s="2">
        <v>1404</v>
      </c>
      <c r="E155" s="2">
        <v>1417.3000489999999</v>
      </c>
      <c r="F155" s="2">
        <v>1417.3000489999999</v>
      </c>
      <c r="G155">
        <f t="shared" si="4"/>
        <v>-1.5715799641143481E-2</v>
      </c>
      <c r="L155" s="2" t="s">
        <v>100</v>
      </c>
      <c r="M155" s="2">
        <v>114.900002</v>
      </c>
      <c r="N155" s="2">
        <v>115.199997</v>
      </c>
      <c r="O155" s="2">
        <v>113.449997</v>
      </c>
      <c r="P155" s="2">
        <v>114.349998</v>
      </c>
      <c r="Q155" s="2">
        <v>108.57324199999999</v>
      </c>
      <c r="R155">
        <f t="shared" si="5"/>
        <v>-2.6201482225429004E-3</v>
      </c>
    </row>
    <row r="156" spans="1:18" ht="29.4" thickBot="1" x14ac:dyDescent="0.35">
      <c r="A156" s="2" t="s">
        <v>101</v>
      </c>
      <c r="B156" s="2">
        <v>1428.25</v>
      </c>
      <c r="C156" s="2">
        <v>1429.9499510000001</v>
      </c>
      <c r="D156" s="2">
        <v>1413.3000489999999</v>
      </c>
      <c r="E156" s="2">
        <v>1418.25</v>
      </c>
      <c r="F156" s="2">
        <v>1418.25</v>
      </c>
      <c r="G156">
        <f t="shared" si="4"/>
        <v>6.7002946103829136E-4</v>
      </c>
      <c r="L156" s="2" t="s">
        <v>101</v>
      </c>
      <c r="M156" s="2">
        <v>114.300003</v>
      </c>
      <c r="N156" s="2">
        <v>115.800003</v>
      </c>
      <c r="O156" s="2">
        <v>113.300003</v>
      </c>
      <c r="P156" s="2">
        <v>114.75</v>
      </c>
      <c r="Q156" s="2">
        <v>108.953041</v>
      </c>
      <c r="R156">
        <f t="shared" si="5"/>
        <v>3.4919861701307505E-3</v>
      </c>
    </row>
    <row r="157" spans="1:18" ht="29.4" thickBot="1" x14ac:dyDescent="0.35">
      <c r="A157" s="2" t="s">
        <v>102</v>
      </c>
      <c r="B157" s="2">
        <v>1419</v>
      </c>
      <c r="C157" s="2">
        <v>1431.75</v>
      </c>
      <c r="D157" s="2">
        <v>1407.9499510000001</v>
      </c>
      <c r="E157" s="2">
        <v>1426.4499510000001</v>
      </c>
      <c r="F157" s="2">
        <v>1426.4499510000001</v>
      </c>
      <c r="G157">
        <f t="shared" si="4"/>
        <v>5.7650886578775613E-3</v>
      </c>
      <c r="L157" s="2" t="s">
        <v>102</v>
      </c>
      <c r="M157" s="2">
        <v>114.300003</v>
      </c>
      <c r="N157" s="2">
        <v>116.75</v>
      </c>
      <c r="O157" s="2">
        <v>113.800003</v>
      </c>
      <c r="P157" s="2">
        <v>115.300003</v>
      </c>
      <c r="Q157" s="2">
        <v>109.475258</v>
      </c>
      <c r="R157">
        <f t="shared" si="5"/>
        <v>4.7815964998427843E-3</v>
      </c>
    </row>
    <row r="158" spans="1:18" ht="15" thickBot="1" x14ac:dyDescent="0.35">
      <c r="A158" s="3">
        <v>44235</v>
      </c>
      <c r="B158" s="2">
        <v>1435</v>
      </c>
      <c r="C158" s="2">
        <v>1435</v>
      </c>
      <c r="D158" s="2">
        <v>1416.25</v>
      </c>
      <c r="E158" s="2">
        <v>1422.650024</v>
      </c>
      <c r="F158" s="2">
        <v>1422.650024</v>
      </c>
      <c r="G158">
        <f t="shared" si="4"/>
        <v>-2.6674593987508965E-3</v>
      </c>
      <c r="L158" s="3">
        <v>44235</v>
      </c>
      <c r="M158" s="2">
        <v>114.949997</v>
      </c>
      <c r="N158" s="2">
        <v>117.5</v>
      </c>
      <c r="O158" s="2">
        <v>114.800003</v>
      </c>
      <c r="P158" s="2">
        <v>117.099998</v>
      </c>
      <c r="Q158" s="2">
        <v>111.184319</v>
      </c>
      <c r="R158">
        <f t="shared" si="5"/>
        <v>1.5490786298585859E-2</v>
      </c>
    </row>
    <row r="159" spans="1:18" ht="15" thickBot="1" x14ac:dyDescent="0.35">
      <c r="A159" s="3">
        <v>44263</v>
      </c>
      <c r="B159" s="2">
        <v>1410</v>
      </c>
      <c r="C159" s="2">
        <v>1439.900024</v>
      </c>
      <c r="D159" s="2">
        <v>1410</v>
      </c>
      <c r="E159" s="2">
        <v>1434.6999510000001</v>
      </c>
      <c r="F159" s="2">
        <v>1434.6999510000001</v>
      </c>
      <c r="G159">
        <f t="shared" si="4"/>
        <v>8.4343874850590188E-3</v>
      </c>
      <c r="L159" s="3">
        <v>44263</v>
      </c>
      <c r="M159" s="2">
        <v>116.150002</v>
      </c>
      <c r="N159" s="2">
        <v>118.199997</v>
      </c>
      <c r="O159" s="2">
        <v>115.150002</v>
      </c>
      <c r="P159" s="2">
        <v>117.900002</v>
      </c>
      <c r="Q159" s="2">
        <v>111.943909</v>
      </c>
      <c r="R159">
        <f t="shared" si="5"/>
        <v>6.808577660914323E-3</v>
      </c>
    </row>
    <row r="160" spans="1:18" ht="15" thickBot="1" x14ac:dyDescent="0.35">
      <c r="A160" s="3">
        <v>44294</v>
      </c>
      <c r="B160" s="2">
        <v>1441</v>
      </c>
      <c r="C160" s="2">
        <v>1474.5</v>
      </c>
      <c r="D160" s="2">
        <v>1440</v>
      </c>
      <c r="E160" s="2">
        <v>1465.3000489999999</v>
      </c>
      <c r="F160" s="2">
        <v>1465.3000489999999</v>
      </c>
      <c r="G160">
        <f t="shared" si="4"/>
        <v>2.1104299133367786E-2</v>
      </c>
      <c r="L160" s="3">
        <v>44294</v>
      </c>
      <c r="M160" s="2">
        <v>117.699997</v>
      </c>
      <c r="N160" s="2">
        <v>118.5</v>
      </c>
      <c r="O160" s="2">
        <v>116.599998</v>
      </c>
      <c r="P160" s="2">
        <v>117.349998</v>
      </c>
      <c r="Q160" s="2">
        <v>111.421684</v>
      </c>
      <c r="R160">
        <f t="shared" si="5"/>
        <v>-4.6759748850474488E-3</v>
      </c>
    </row>
    <row r="161" spans="1:18" ht="15" thickBot="1" x14ac:dyDescent="0.35">
      <c r="A161" s="3">
        <v>44324</v>
      </c>
      <c r="B161" s="2">
        <v>1467.099976</v>
      </c>
      <c r="C161" s="2">
        <v>1507.0500489999999</v>
      </c>
      <c r="D161" s="2">
        <v>1457.400024</v>
      </c>
      <c r="E161" s="2">
        <v>1484.849976</v>
      </c>
      <c r="F161" s="2">
        <v>1484.849976</v>
      </c>
      <c r="G161">
        <f t="shared" si="4"/>
        <v>1.325370778644706E-2</v>
      </c>
      <c r="L161" s="3">
        <v>44324</v>
      </c>
      <c r="M161" s="2">
        <v>116.199997</v>
      </c>
      <c r="N161" s="2">
        <v>117.25</v>
      </c>
      <c r="O161" s="2">
        <v>114.699997</v>
      </c>
      <c r="P161" s="2">
        <v>116.849998</v>
      </c>
      <c r="Q161" s="2">
        <v>110.946945</v>
      </c>
      <c r="R161">
        <f t="shared" si="5"/>
        <v>-4.2698443877134855E-3</v>
      </c>
    </row>
    <row r="162" spans="1:18" ht="15" thickBot="1" x14ac:dyDescent="0.35">
      <c r="A162" s="3">
        <v>44355</v>
      </c>
      <c r="B162" s="2">
        <v>1483.5500489999999</v>
      </c>
      <c r="C162" s="2">
        <v>1500</v>
      </c>
      <c r="D162" s="2">
        <v>1474</v>
      </c>
      <c r="E162" s="2">
        <v>1492.650024</v>
      </c>
      <c r="F162" s="2">
        <v>1492.650024</v>
      </c>
      <c r="G162">
        <f t="shared" si="4"/>
        <v>5.2393389373897106E-3</v>
      </c>
      <c r="L162" s="3">
        <v>44355</v>
      </c>
      <c r="M162" s="2">
        <v>116.150002</v>
      </c>
      <c r="N162" s="2">
        <v>118.199997</v>
      </c>
      <c r="O162" s="2">
        <v>116.150002</v>
      </c>
      <c r="P162" s="2">
        <v>116.650002</v>
      </c>
      <c r="Q162" s="2">
        <v>110.757057</v>
      </c>
      <c r="R162">
        <f t="shared" si="5"/>
        <v>-1.712987088367912E-3</v>
      </c>
    </row>
    <row r="163" spans="1:18" ht="15" thickBot="1" x14ac:dyDescent="0.35">
      <c r="A163" s="3">
        <v>44447</v>
      </c>
      <c r="B163" s="2">
        <v>1492</v>
      </c>
      <c r="C163" s="2">
        <v>1507.349976</v>
      </c>
      <c r="D163" s="2">
        <v>1476</v>
      </c>
      <c r="E163" s="2">
        <v>1503.900024</v>
      </c>
      <c r="F163" s="2">
        <v>1503.900024</v>
      </c>
      <c r="G163">
        <f t="shared" si="4"/>
        <v>7.5086700880084966E-3</v>
      </c>
      <c r="L163" s="3">
        <v>44447</v>
      </c>
      <c r="M163" s="2">
        <v>116</v>
      </c>
      <c r="N163" s="2">
        <v>117</v>
      </c>
      <c r="O163" s="2">
        <v>114.300003</v>
      </c>
      <c r="P163" s="2">
        <v>115</v>
      </c>
      <c r="Q163" s="2">
        <v>109.190414</v>
      </c>
      <c r="R163">
        <f t="shared" si="5"/>
        <v>-1.4245851410709534E-2</v>
      </c>
    </row>
    <row r="164" spans="1:18" ht="15" thickBot="1" x14ac:dyDescent="0.35">
      <c r="A164" s="3">
        <v>44477</v>
      </c>
      <c r="B164" s="2">
        <v>1489</v>
      </c>
      <c r="C164" s="2">
        <v>1519.75</v>
      </c>
      <c r="D164" s="2">
        <v>1489</v>
      </c>
      <c r="E164" s="2">
        <v>1507.650024</v>
      </c>
      <c r="F164" s="2">
        <v>1507.650024</v>
      </c>
      <c r="G164">
        <f t="shared" si="4"/>
        <v>2.4904131615972598E-3</v>
      </c>
      <c r="L164" s="3">
        <v>44477</v>
      </c>
      <c r="M164" s="2">
        <v>115.099998</v>
      </c>
      <c r="N164" s="2">
        <v>115.699997</v>
      </c>
      <c r="O164" s="2">
        <v>113.900002</v>
      </c>
      <c r="P164" s="2">
        <v>114.849998</v>
      </c>
      <c r="Q164" s="2">
        <v>109.04798099999999</v>
      </c>
      <c r="R164">
        <f t="shared" si="5"/>
        <v>-1.305297541462747E-3</v>
      </c>
    </row>
    <row r="165" spans="1:18" ht="15" thickBot="1" x14ac:dyDescent="0.35">
      <c r="A165" s="3">
        <v>44508</v>
      </c>
      <c r="B165" s="2">
        <v>1514.900024</v>
      </c>
      <c r="C165" s="2">
        <v>1518.849976</v>
      </c>
      <c r="D165" s="2">
        <v>1491.0500489999999</v>
      </c>
      <c r="E165" s="2">
        <v>1494.9499510000001</v>
      </c>
      <c r="F165" s="2">
        <v>1494.9499510000001</v>
      </c>
      <c r="G165">
        <f t="shared" si="4"/>
        <v>-8.4594343852459671E-3</v>
      </c>
      <c r="L165" s="3">
        <v>44508</v>
      </c>
      <c r="M165" s="2">
        <v>115.5</v>
      </c>
      <c r="N165" s="2">
        <v>117.300003</v>
      </c>
      <c r="O165" s="2">
        <v>114.849998</v>
      </c>
      <c r="P165" s="2">
        <v>117</v>
      </c>
      <c r="Q165" s="2">
        <v>111.089371</v>
      </c>
      <c r="R165">
        <f t="shared" si="5"/>
        <v>1.8547043468479425E-2</v>
      </c>
    </row>
    <row r="166" spans="1:18" ht="15" thickBot="1" x14ac:dyDescent="0.35">
      <c r="A166" s="3">
        <v>44538</v>
      </c>
      <c r="B166" s="2">
        <v>1497</v>
      </c>
      <c r="C166" s="2">
        <v>1507.599976</v>
      </c>
      <c r="D166" s="2">
        <v>1489.3000489999999</v>
      </c>
      <c r="E166" s="2">
        <v>1501.400024</v>
      </c>
      <c r="F166" s="2">
        <v>1501.400024</v>
      </c>
      <c r="G166">
        <f t="shared" si="4"/>
        <v>4.305293451555915E-3</v>
      </c>
      <c r="L166" s="3">
        <v>44538</v>
      </c>
      <c r="M166" s="2">
        <v>116.099998</v>
      </c>
      <c r="N166" s="2">
        <v>117.900002</v>
      </c>
      <c r="O166" s="2">
        <v>115.300003</v>
      </c>
      <c r="P166" s="2">
        <v>116.25</v>
      </c>
      <c r="Q166" s="2">
        <v>110.377258</v>
      </c>
      <c r="R166">
        <f t="shared" si="5"/>
        <v>-6.4309052557915041E-3</v>
      </c>
    </row>
    <row r="167" spans="1:18" ht="29.4" thickBot="1" x14ac:dyDescent="0.35">
      <c r="A167" s="2" t="s">
        <v>103</v>
      </c>
      <c r="B167" s="2">
        <v>1501.1999510000001</v>
      </c>
      <c r="C167" s="2">
        <v>1531</v>
      </c>
      <c r="D167" s="2">
        <v>1501</v>
      </c>
      <c r="E167" s="2">
        <v>1526.1999510000001</v>
      </c>
      <c r="F167" s="2">
        <v>1526.1999510000001</v>
      </c>
      <c r="G167">
        <f t="shared" si="4"/>
        <v>1.6382931625665911E-2</v>
      </c>
      <c r="L167" s="2" t="s">
        <v>103</v>
      </c>
      <c r="M167" s="2">
        <v>116.800003</v>
      </c>
      <c r="N167" s="2">
        <v>116.949997</v>
      </c>
      <c r="O167" s="2">
        <v>115.349998</v>
      </c>
      <c r="P167" s="2">
        <v>116.099998</v>
      </c>
      <c r="Q167" s="2">
        <v>110.23483299999999</v>
      </c>
      <c r="R167">
        <f t="shared" si="5"/>
        <v>-1.2911805435628059E-3</v>
      </c>
    </row>
    <row r="168" spans="1:18" ht="29.4" thickBot="1" x14ac:dyDescent="0.35">
      <c r="A168" s="2" t="s">
        <v>104</v>
      </c>
      <c r="B168" s="2">
        <v>1526.150024</v>
      </c>
      <c r="C168" s="2">
        <v>1535</v>
      </c>
      <c r="D168" s="2">
        <v>1521.4499510000001</v>
      </c>
      <c r="E168" s="2">
        <v>1530.599976</v>
      </c>
      <c r="F168" s="2">
        <v>1530.599976</v>
      </c>
      <c r="G168">
        <f t="shared" si="4"/>
        <v>2.878845946046663E-3</v>
      </c>
      <c r="L168" s="2" t="s">
        <v>104</v>
      </c>
      <c r="M168" s="2">
        <v>116.900002</v>
      </c>
      <c r="N168" s="2">
        <v>118.349998</v>
      </c>
      <c r="O168" s="2">
        <v>114.699997</v>
      </c>
      <c r="P168" s="2">
        <v>115.5</v>
      </c>
      <c r="Q168" s="2">
        <v>109.66514599999999</v>
      </c>
      <c r="R168">
        <f t="shared" si="5"/>
        <v>-5.1813399627262027E-3</v>
      </c>
    </row>
    <row r="169" spans="1:18" ht="29.4" thickBot="1" x14ac:dyDescent="0.35">
      <c r="A169" s="2" t="s">
        <v>105</v>
      </c>
      <c r="B169" s="2">
        <v>1517.1999510000001</v>
      </c>
      <c r="C169" s="2">
        <v>1524</v>
      </c>
      <c r="D169" s="2">
        <v>1505.3000489999999</v>
      </c>
      <c r="E169" s="2">
        <v>1514.650024</v>
      </c>
      <c r="F169" s="2">
        <v>1514.650024</v>
      </c>
      <c r="G169">
        <f t="shared" si="4"/>
        <v>-1.047539469923882E-2</v>
      </c>
      <c r="L169" s="2" t="s">
        <v>105</v>
      </c>
      <c r="M169" s="2">
        <v>116</v>
      </c>
      <c r="N169" s="2">
        <v>116</v>
      </c>
      <c r="O169" s="2">
        <v>112.699997</v>
      </c>
      <c r="P169" s="2">
        <v>113.849998</v>
      </c>
      <c r="Q169" s="2">
        <v>108.09850299999999</v>
      </c>
      <c r="R169">
        <f t="shared" si="5"/>
        <v>-1.4388719479073976E-2</v>
      </c>
    </row>
    <row r="170" spans="1:18" ht="29.4" thickBot="1" x14ac:dyDescent="0.35">
      <c r="A170" s="2" t="s">
        <v>106</v>
      </c>
      <c r="B170" s="2">
        <v>1556.6999510000001</v>
      </c>
      <c r="C170" s="2">
        <v>1565.349976</v>
      </c>
      <c r="D170" s="2">
        <v>1508.349976</v>
      </c>
      <c r="E170" s="2">
        <v>1513</v>
      </c>
      <c r="F170" s="2">
        <v>1513</v>
      </c>
      <c r="G170">
        <f t="shared" si="4"/>
        <v>-1.089970208100375E-3</v>
      </c>
      <c r="L170" s="2" t="s">
        <v>106</v>
      </c>
      <c r="M170" s="2">
        <v>113.900002</v>
      </c>
      <c r="N170" s="2">
        <v>115.25</v>
      </c>
      <c r="O170" s="2">
        <v>112.900002</v>
      </c>
      <c r="P170" s="2">
        <v>113.199997</v>
      </c>
      <c r="Q170" s="2">
        <v>107.48133900000001</v>
      </c>
      <c r="R170">
        <f t="shared" si="5"/>
        <v>-5.7256344592183693E-3</v>
      </c>
    </row>
    <row r="171" spans="1:18" ht="29.4" thickBot="1" x14ac:dyDescent="0.35">
      <c r="A171" s="2" t="s">
        <v>107</v>
      </c>
      <c r="B171" s="2">
        <v>1486.0500489999999</v>
      </c>
      <c r="C171" s="2">
        <v>1519.8000489999999</v>
      </c>
      <c r="D171" s="2">
        <v>1486.0500489999999</v>
      </c>
      <c r="E171" s="2">
        <v>1514.75</v>
      </c>
      <c r="F171" s="2">
        <v>1514.75</v>
      </c>
      <c r="G171">
        <f t="shared" si="4"/>
        <v>1.1559740367424885E-3</v>
      </c>
      <c r="L171" s="2" t="s">
        <v>107</v>
      </c>
      <c r="M171" s="2">
        <v>110.650002</v>
      </c>
      <c r="N171" s="2">
        <v>111.75</v>
      </c>
      <c r="O171" s="2">
        <v>108.5</v>
      </c>
      <c r="P171" s="2">
        <v>110.199997</v>
      </c>
      <c r="Q171" s="2">
        <v>104.63288900000001</v>
      </c>
      <c r="R171">
        <f t="shared" si="5"/>
        <v>-2.685931320599505E-2</v>
      </c>
    </row>
    <row r="172" spans="1:18" ht="29.4" thickBot="1" x14ac:dyDescent="0.35">
      <c r="A172" s="2" t="s">
        <v>108</v>
      </c>
      <c r="B172" s="2">
        <v>1529.849976</v>
      </c>
      <c r="C172" s="2">
        <v>1533.150024</v>
      </c>
      <c r="D172" s="2">
        <v>1508.650024</v>
      </c>
      <c r="E172" s="2">
        <v>1524.599976</v>
      </c>
      <c r="F172" s="2">
        <v>1524.599976</v>
      </c>
      <c r="G172">
        <f t="shared" si="4"/>
        <v>6.4816559872409576E-3</v>
      </c>
      <c r="L172" s="2" t="s">
        <v>108</v>
      </c>
      <c r="M172" s="2">
        <v>110.349998</v>
      </c>
      <c r="N172" s="2">
        <v>112</v>
      </c>
      <c r="O172" s="2">
        <v>108.5</v>
      </c>
      <c r="P172" s="2">
        <v>111.75</v>
      </c>
      <c r="Q172" s="2">
        <v>106.104591</v>
      </c>
      <c r="R172">
        <f t="shared" si="5"/>
        <v>1.3967386587885988E-2</v>
      </c>
    </row>
    <row r="173" spans="1:18" ht="29.4" thickBot="1" x14ac:dyDescent="0.35">
      <c r="A173" s="2" t="s">
        <v>109</v>
      </c>
      <c r="B173" s="2">
        <v>1530</v>
      </c>
      <c r="C173" s="2">
        <v>1564.5</v>
      </c>
      <c r="D173" s="2">
        <v>1527.4499510000001</v>
      </c>
      <c r="E173" s="2">
        <v>1558.849976</v>
      </c>
      <c r="F173" s="2">
        <v>1558.849976</v>
      </c>
      <c r="G173">
        <f t="shared" si="4"/>
        <v>2.2216289697690694E-2</v>
      </c>
      <c r="L173" s="2" t="s">
        <v>109</v>
      </c>
      <c r="M173" s="2">
        <v>113.150002</v>
      </c>
      <c r="N173" s="2">
        <v>115.199997</v>
      </c>
      <c r="O173" s="2">
        <v>112.099998</v>
      </c>
      <c r="P173" s="2">
        <v>113.199997</v>
      </c>
      <c r="Q173" s="2">
        <v>107.48133900000001</v>
      </c>
      <c r="R173">
        <f t="shared" si="5"/>
        <v>1.2891926618108989E-2</v>
      </c>
    </row>
    <row r="174" spans="1:18" ht="29.4" thickBot="1" x14ac:dyDescent="0.35">
      <c r="A174" s="2" t="s">
        <v>110</v>
      </c>
      <c r="B174" s="2">
        <v>1552.099976</v>
      </c>
      <c r="C174" s="2">
        <v>1564.8000489999999</v>
      </c>
      <c r="D174" s="2">
        <v>1548</v>
      </c>
      <c r="E174" s="2">
        <v>1557.400024</v>
      </c>
      <c r="F174" s="2">
        <v>1557.400024</v>
      </c>
      <c r="G174">
        <f t="shared" si="4"/>
        <v>-9.3057495684518944E-4</v>
      </c>
      <c r="L174" s="2" t="s">
        <v>110</v>
      </c>
      <c r="M174" s="2">
        <v>113.5</v>
      </c>
      <c r="N174" s="2">
        <v>117.199997</v>
      </c>
      <c r="O174" s="2">
        <v>113.300003</v>
      </c>
      <c r="P174" s="2">
        <v>115.650002</v>
      </c>
      <c r="Q174" s="2">
        <v>109.807571</v>
      </c>
      <c r="R174">
        <f t="shared" si="5"/>
        <v>2.1412237538037827E-2</v>
      </c>
    </row>
    <row r="175" spans="1:18" ht="29.4" thickBot="1" x14ac:dyDescent="0.35">
      <c r="A175" s="2" t="s">
        <v>111</v>
      </c>
      <c r="B175" s="2">
        <v>1550</v>
      </c>
      <c r="C175" s="2">
        <v>1571</v>
      </c>
      <c r="D175" s="2">
        <v>1543.4499510000001</v>
      </c>
      <c r="E175" s="2">
        <v>1554.8000489999999</v>
      </c>
      <c r="F175" s="2">
        <v>1554.8000489999999</v>
      </c>
      <c r="G175">
        <f t="shared" si="4"/>
        <v>-1.6708280598098551E-3</v>
      </c>
      <c r="L175" s="2" t="s">
        <v>111</v>
      </c>
      <c r="M175" s="2">
        <v>115.599998</v>
      </c>
      <c r="N175" s="2">
        <v>116.25</v>
      </c>
      <c r="O175" s="2">
        <v>114.400002</v>
      </c>
      <c r="P175" s="2">
        <v>115.550003</v>
      </c>
      <c r="Q175" s="2">
        <v>109.71262400000001</v>
      </c>
      <c r="R175">
        <f t="shared" si="5"/>
        <v>-8.6504119514556083E-4</v>
      </c>
    </row>
    <row r="176" spans="1:18" ht="29.4" thickBot="1" x14ac:dyDescent="0.35">
      <c r="A176" s="2" t="s">
        <v>112</v>
      </c>
      <c r="B176" s="2">
        <v>1552</v>
      </c>
      <c r="C176" s="2">
        <v>1558.650024</v>
      </c>
      <c r="D176" s="2">
        <v>1545.25</v>
      </c>
      <c r="E176" s="2">
        <v>1548.4499510000001</v>
      </c>
      <c r="F176" s="2">
        <v>1548.4499510000001</v>
      </c>
      <c r="G176">
        <f t="shared" si="4"/>
        <v>-4.0925525582144288E-3</v>
      </c>
      <c r="L176" s="2" t="s">
        <v>112</v>
      </c>
      <c r="M176" s="2">
        <v>115.5</v>
      </c>
      <c r="N176" s="2">
        <v>117</v>
      </c>
      <c r="O176" s="2">
        <v>114.949997</v>
      </c>
      <c r="P176" s="2">
        <v>116.650002</v>
      </c>
      <c r="Q176" s="2">
        <v>110.757057</v>
      </c>
      <c r="R176">
        <f t="shared" si="5"/>
        <v>9.4746888411735355E-3</v>
      </c>
    </row>
    <row r="177" spans="1:18" ht="29.4" thickBot="1" x14ac:dyDescent="0.35">
      <c r="A177" s="2" t="s">
        <v>113</v>
      </c>
      <c r="B177" s="2">
        <v>1555.599976</v>
      </c>
      <c r="C177" s="2">
        <v>1570</v>
      </c>
      <c r="D177" s="2">
        <v>1551.599976</v>
      </c>
      <c r="E177" s="2">
        <v>1568.25</v>
      </c>
      <c r="F177" s="2">
        <v>1568.25</v>
      </c>
      <c r="G177">
        <f t="shared" si="4"/>
        <v>1.2705949041692021E-2</v>
      </c>
      <c r="L177" s="2" t="s">
        <v>113</v>
      </c>
      <c r="M177" s="2">
        <v>116.75</v>
      </c>
      <c r="N177" s="2">
        <v>120.400002</v>
      </c>
      <c r="O177" s="2">
        <v>116.75</v>
      </c>
      <c r="P177" s="2">
        <v>120.150002</v>
      </c>
      <c r="Q177" s="2">
        <v>114.08023799999999</v>
      </c>
      <c r="R177">
        <f t="shared" si="5"/>
        <v>2.9562915933569155E-2</v>
      </c>
    </row>
    <row r="178" spans="1:18" ht="29.4" thickBot="1" x14ac:dyDescent="0.35">
      <c r="A178" s="2" t="s">
        <v>114</v>
      </c>
      <c r="B178" s="2">
        <v>1563.5</v>
      </c>
      <c r="C178" s="2">
        <v>1583.349976</v>
      </c>
      <c r="D178" s="2">
        <v>1562.1999510000001</v>
      </c>
      <c r="E178" s="2">
        <v>1581.400024</v>
      </c>
      <c r="F178" s="2">
        <v>1581.400024</v>
      </c>
      <c r="G178">
        <f t="shared" si="4"/>
        <v>8.3501978363999443E-3</v>
      </c>
      <c r="L178" s="2" t="s">
        <v>114</v>
      </c>
      <c r="M178" s="2">
        <v>120</v>
      </c>
      <c r="N178" s="2">
        <v>121</v>
      </c>
      <c r="O178" s="2">
        <v>119.050003</v>
      </c>
      <c r="P178" s="2">
        <v>120.550003</v>
      </c>
      <c r="Q178" s="2">
        <v>114.460037</v>
      </c>
      <c r="R178">
        <f t="shared" si="5"/>
        <v>3.323697318868034E-3</v>
      </c>
    </row>
    <row r="179" spans="1:18" ht="15" thickBot="1" x14ac:dyDescent="0.35">
      <c r="A179" s="3">
        <v>44205</v>
      </c>
      <c r="B179" s="2">
        <v>1575</v>
      </c>
      <c r="C179" s="2">
        <v>1598</v>
      </c>
      <c r="D179" s="2">
        <v>1574.5</v>
      </c>
      <c r="E179" s="2">
        <v>1579.099976</v>
      </c>
      <c r="F179" s="2">
        <v>1579.099976</v>
      </c>
      <c r="G179">
        <f t="shared" si="4"/>
        <v>-1.4554965391860221E-3</v>
      </c>
      <c r="L179" s="3">
        <v>44205</v>
      </c>
      <c r="M179" s="2">
        <v>121.800003</v>
      </c>
      <c r="N179" s="2">
        <v>122.25</v>
      </c>
      <c r="O179" s="2">
        <v>119.400002</v>
      </c>
      <c r="P179" s="2">
        <v>119.699997</v>
      </c>
      <c r="Q179" s="2">
        <v>113.652969</v>
      </c>
      <c r="R179">
        <f t="shared" si="5"/>
        <v>-7.0760662155000854E-3</v>
      </c>
    </row>
    <row r="180" spans="1:18" ht="15" thickBot="1" x14ac:dyDescent="0.35">
      <c r="A180" s="3">
        <v>44236</v>
      </c>
      <c r="B180" s="2">
        <v>1574.099976</v>
      </c>
      <c r="C180" s="2">
        <v>1592</v>
      </c>
      <c r="D180" s="2">
        <v>1571.25</v>
      </c>
      <c r="E180" s="2">
        <v>1589</v>
      </c>
      <c r="F180" s="2">
        <v>1589</v>
      </c>
      <c r="G180">
        <f t="shared" si="4"/>
        <v>6.2498382626495078E-3</v>
      </c>
      <c r="L180" s="3">
        <v>44236</v>
      </c>
      <c r="M180" s="2">
        <v>118.900002</v>
      </c>
      <c r="N180" s="2">
        <v>120.150002</v>
      </c>
      <c r="O180" s="2">
        <v>118</v>
      </c>
      <c r="P180" s="2">
        <v>118.650002</v>
      </c>
      <c r="Q180" s="2">
        <v>112.656021</v>
      </c>
      <c r="R180">
        <f t="shared" si="5"/>
        <v>-8.8105598374963075E-3</v>
      </c>
    </row>
    <row r="181" spans="1:18" ht="15" thickBot="1" x14ac:dyDescent="0.35">
      <c r="A181" s="3">
        <v>44264</v>
      </c>
      <c r="B181" s="2">
        <v>1586.099976</v>
      </c>
      <c r="C181" s="2">
        <v>1598</v>
      </c>
      <c r="D181" s="2">
        <v>1568.3000489999999</v>
      </c>
      <c r="E181" s="2">
        <v>1576.0500489999999</v>
      </c>
      <c r="F181" s="2">
        <v>1576.0500489999999</v>
      </c>
      <c r="G181">
        <f t="shared" si="4"/>
        <v>-8.1831396434383814E-3</v>
      </c>
      <c r="L181" s="3">
        <v>44264</v>
      </c>
      <c r="M181" s="2">
        <v>119.949997</v>
      </c>
      <c r="N181" s="2">
        <v>123.5</v>
      </c>
      <c r="O181" s="2">
        <v>118.800003</v>
      </c>
      <c r="P181" s="2">
        <v>123.099998</v>
      </c>
      <c r="Q181" s="2">
        <v>116.88121</v>
      </c>
      <c r="R181">
        <f t="shared" si="5"/>
        <v>3.6819005702205435E-2</v>
      </c>
    </row>
    <row r="182" spans="1:18" ht="15" thickBot="1" x14ac:dyDescent="0.35">
      <c r="A182" s="3">
        <v>44356</v>
      </c>
      <c r="B182" s="2">
        <v>1579.9499510000001</v>
      </c>
      <c r="C182" s="2">
        <v>1580.9499510000001</v>
      </c>
      <c r="D182" s="2">
        <v>1561.9499510000001</v>
      </c>
      <c r="E182" s="2">
        <v>1565.6999510000001</v>
      </c>
      <c r="F182" s="2">
        <v>1565.6999510000001</v>
      </c>
      <c r="G182">
        <f t="shared" si="4"/>
        <v>-6.5887708717067752E-3</v>
      </c>
      <c r="L182" s="3">
        <v>44356</v>
      </c>
      <c r="M182" s="2">
        <v>123.800003</v>
      </c>
      <c r="N182" s="2">
        <v>124.349998</v>
      </c>
      <c r="O182" s="2">
        <v>121.150002</v>
      </c>
      <c r="P182" s="2">
        <v>121.650002</v>
      </c>
      <c r="Q182" s="2">
        <v>115.504463</v>
      </c>
      <c r="R182">
        <f t="shared" si="5"/>
        <v>-1.1848949979189482E-2</v>
      </c>
    </row>
    <row r="183" spans="1:18" ht="15" thickBot="1" x14ac:dyDescent="0.35">
      <c r="A183" s="3">
        <v>44386</v>
      </c>
      <c r="B183" s="2">
        <v>1562.5</v>
      </c>
      <c r="C183" s="2">
        <v>1582</v>
      </c>
      <c r="D183" s="2">
        <v>1555.1999510000001</v>
      </c>
      <c r="E183" s="2">
        <v>1569.25</v>
      </c>
      <c r="F183" s="2">
        <v>1569.25</v>
      </c>
      <c r="G183">
        <f t="shared" si="4"/>
        <v>2.2648211760702788E-3</v>
      </c>
      <c r="L183" s="3">
        <v>44386</v>
      </c>
      <c r="M183" s="2">
        <v>122.5</v>
      </c>
      <c r="N183" s="2">
        <v>122.75</v>
      </c>
      <c r="O183" s="2">
        <v>119.550003</v>
      </c>
      <c r="P183" s="2">
        <v>119.949997</v>
      </c>
      <c r="Q183" s="2">
        <v>113.890343</v>
      </c>
      <c r="R183">
        <f t="shared" si="5"/>
        <v>-1.4073087948297041E-2</v>
      </c>
    </row>
    <row r="184" spans="1:18" ht="15" thickBot="1" x14ac:dyDescent="0.35">
      <c r="A184" s="3">
        <v>44417</v>
      </c>
      <c r="B184" s="2">
        <v>1571.9499510000001</v>
      </c>
      <c r="C184" s="2">
        <v>1580.5</v>
      </c>
      <c r="D184" s="2">
        <v>1565.599976</v>
      </c>
      <c r="E184" s="2">
        <v>1576.400024</v>
      </c>
      <c r="F184" s="2">
        <v>1576.400024</v>
      </c>
      <c r="G184">
        <f t="shared" si="4"/>
        <v>4.545983347769819E-3</v>
      </c>
      <c r="L184" s="3">
        <v>44417</v>
      </c>
      <c r="M184" s="2">
        <v>119</v>
      </c>
      <c r="N184" s="2">
        <v>119.5</v>
      </c>
      <c r="O184" s="2">
        <v>117.5</v>
      </c>
      <c r="P184" s="2">
        <v>118.949997</v>
      </c>
      <c r="Q184" s="2">
        <v>114.71004499999999</v>
      </c>
      <c r="R184">
        <f t="shared" si="5"/>
        <v>7.1715146270498195E-3</v>
      </c>
    </row>
    <row r="185" spans="1:18" ht="15" thickBot="1" x14ac:dyDescent="0.35">
      <c r="A185" s="3">
        <v>44448</v>
      </c>
      <c r="B185" s="2">
        <v>1574</v>
      </c>
      <c r="C185" s="2">
        <v>1579.4499510000001</v>
      </c>
      <c r="D185" s="2">
        <v>1561</v>
      </c>
      <c r="E185" s="2">
        <v>1568.599976</v>
      </c>
      <c r="F185" s="2">
        <v>1568.599976</v>
      </c>
      <c r="G185">
        <f t="shared" si="4"/>
        <v>-4.9602950671126297E-3</v>
      </c>
      <c r="L185" s="3">
        <v>44448</v>
      </c>
      <c r="M185" s="2">
        <v>119.099998</v>
      </c>
      <c r="N185" s="2">
        <v>123.800003</v>
      </c>
      <c r="O185" s="2">
        <v>118.199997</v>
      </c>
      <c r="P185" s="2">
        <v>122.150002</v>
      </c>
      <c r="Q185" s="2">
        <v>117.795982</v>
      </c>
      <c r="R185">
        <f t="shared" si="5"/>
        <v>2.6546565390319906E-2</v>
      </c>
    </row>
    <row r="186" spans="1:18" ht="29.4" thickBot="1" x14ac:dyDescent="0.35">
      <c r="A186" s="2" t="s">
        <v>115</v>
      </c>
      <c r="B186" s="2">
        <v>1562</v>
      </c>
      <c r="C186" s="2">
        <v>1584</v>
      </c>
      <c r="D186" s="2">
        <v>1553.650024</v>
      </c>
      <c r="E186" s="2">
        <v>1555.5500489999999</v>
      </c>
      <c r="F186" s="2">
        <v>1555.5500489999999</v>
      </c>
      <c r="G186">
        <f t="shared" si="4"/>
        <v>-8.3542741519589212E-3</v>
      </c>
      <c r="L186" s="2" t="s">
        <v>115</v>
      </c>
      <c r="M186" s="2">
        <v>122.199997</v>
      </c>
      <c r="N186" s="2">
        <v>123.400002</v>
      </c>
      <c r="O186" s="2">
        <v>121.099998</v>
      </c>
      <c r="P186" s="2">
        <v>123.050003</v>
      </c>
      <c r="Q186" s="2">
        <v>118.66391</v>
      </c>
      <c r="R186">
        <f t="shared" si="5"/>
        <v>7.3410495999845591E-3</v>
      </c>
    </row>
    <row r="187" spans="1:18" ht="29.4" thickBot="1" x14ac:dyDescent="0.35">
      <c r="A187" s="2" t="s">
        <v>116</v>
      </c>
      <c r="B187" s="2">
        <v>1560</v>
      </c>
      <c r="C187" s="2">
        <v>1564.5</v>
      </c>
      <c r="D187" s="2">
        <v>1546.599976</v>
      </c>
      <c r="E187" s="2">
        <v>1548.5500489999999</v>
      </c>
      <c r="F187" s="2">
        <v>1548.5500489999999</v>
      </c>
      <c r="G187">
        <f t="shared" si="4"/>
        <v>-4.5101714796289653E-3</v>
      </c>
      <c r="L187" s="2" t="s">
        <v>116</v>
      </c>
      <c r="M187" s="2">
        <v>123.300003</v>
      </c>
      <c r="N187" s="2">
        <v>125.400002</v>
      </c>
      <c r="O187" s="2">
        <v>122.800003</v>
      </c>
      <c r="P187" s="2">
        <v>123.949997</v>
      </c>
      <c r="Q187" s="2">
        <v>119.53182200000001</v>
      </c>
      <c r="R187">
        <f t="shared" si="5"/>
        <v>7.2874172319234614E-3</v>
      </c>
    </row>
    <row r="188" spans="1:18" ht="29.4" thickBot="1" x14ac:dyDescent="0.35">
      <c r="A188" s="2" t="s">
        <v>117</v>
      </c>
      <c r="B188" s="2">
        <v>1535</v>
      </c>
      <c r="C188" s="2">
        <v>1554.8000489999999</v>
      </c>
      <c r="D188" s="2">
        <v>1535</v>
      </c>
      <c r="E188" s="2">
        <v>1546.8000489999999</v>
      </c>
      <c r="F188" s="2">
        <v>1546.8000489999999</v>
      </c>
      <c r="G188">
        <f t="shared" si="4"/>
        <v>-1.1307284352652213E-3</v>
      </c>
      <c r="L188" s="2" t="s">
        <v>117</v>
      </c>
      <c r="M188" s="2">
        <v>124.25</v>
      </c>
      <c r="N188" s="2">
        <v>130.699997</v>
      </c>
      <c r="O188" s="2">
        <v>124.25</v>
      </c>
      <c r="P188" s="2">
        <v>128.449997</v>
      </c>
      <c r="Q188" s="2">
        <v>123.871422</v>
      </c>
      <c r="R188">
        <f t="shared" si="5"/>
        <v>3.5661479468465054E-2</v>
      </c>
    </row>
    <row r="189" spans="1:18" ht="29.4" thickBot="1" x14ac:dyDescent="0.35">
      <c r="A189" s="2" t="s">
        <v>118</v>
      </c>
      <c r="B189" s="2">
        <v>1537.75</v>
      </c>
      <c r="C189" s="2">
        <v>1564.3000489999999</v>
      </c>
      <c r="D189" s="2">
        <v>1536.3000489999999</v>
      </c>
      <c r="E189" s="2">
        <v>1559.9499510000001</v>
      </c>
      <c r="F189" s="2">
        <v>1559.9499510000001</v>
      </c>
      <c r="G189">
        <f t="shared" si="4"/>
        <v>8.4654256251693889E-3</v>
      </c>
      <c r="L189" s="2" t="s">
        <v>118</v>
      </c>
      <c r="M189" s="2">
        <v>129.64999399999999</v>
      </c>
      <c r="N189" s="2">
        <v>131.25</v>
      </c>
      <c r="O189" s="2">
        <v>127.400002</v>
      </c>
      <c r="P189" s="2">
        <v>128.699997</v>
      </c>
      <c r="Q189" s="2">
        <v>124.112511</v>
      </c>
      <c r="R189">
        <f t="shared" si="5"/>
        <v>1.9443927115742052E-3</v>
      </c>
    </row>
    <row r="190" spans="1:18" ht="29.4" thickBot="1" x14ac:dyDescent="0.35">
      <c r="A190" s="2" t="s">
        <v>119</v>
      </c>
      <c r="B190" s="2">
        <v>1569</v>
      </c>
      <c r="C190" s="2">
        <v>1589</v>
      </c>
      <c r="D190" s="2">
        <v>1559.1999510000001</v>
      </c>
      <c r="E190" s="2">
        <v>1582.150024</v>
      </c>
      <c r="F190" s="2">
        <v>1582.150024</v>
      </c>
      <c r="G190">
        <f t="shared" si="4"/>
        <v>1.41309586531353E-2</v>
      </c>
      <c r="L190" s="2" t="s">
        <v>119</v>
      </c>
      <c r="M190" s="2">
        <v>128.699997</v>
      </c>
      <c r="N190" s="2">
        <v>129.699997</v>
      </c>
      <c r="O190" s="2">
        <v>124.75</v>
      </c>
      <c r="P190" s="2">
        <v>127.75</v>
      </c>
      <c r="Q190" s="2">
        <v>123.19637299999999</v>
      </c>
      <c r="R190">
        <f t="shared" si="5"/>
        <v>-7.4088902579853306E-3</v>
      </c>
    </row>
    <row r="191" spans="1:18" ht="29.4" thickBot="1" x14ac:dyDescent="0.35">
      <c r="A191" s="2" t="s">
        <v>120</v>
      </c>
      <c r="B191" s="2">
        <v>1564</v>
      </c>
      <c r="C191" s="2">
        <v>1581.6999510000001</v>
      </c>
      <c r="D191" s="2">
        <v>1558</v>
      </c>
      <c r="E191" s="2">
        <v>1559.849976</v>
      </c>
      <c r="F191" s="2">
        <v>1559.849976</v>
      </c>
      <c r="G191">
        <f t="shared" si="4"/>
        <v>-1.4195049301493293E-2</v>
      </c>
      <c r="L191" s="2" t="s">
        <v>120</v>
      </c>
      <c r="M191" s="2">
        <v>125.050003</v>
      </c>
      <c r="N191" s="2">
        <v>129.39999399999999</v>
      </c>
      <c r="O191" s="2">
        <v>125.050003</v>
      </c>
      <c r="P191" s="2">
        <v>128.5</v>
      </c>
      <c r="Q191" s="2">
        <v>123.91964</v>
      </c>
      <c r="R191">
        <f t="shared" si="5"/>
        <v>5.8536802733378463E-3</v>
      </c>
    </row>
    <row r="192" spans="1:18" ht="29.4" thickBot="1" x14ac:dyDescent="0.35">
      <c r="A192" s="2" t="s">
        <v>121</v>
      </c>
      <c r="B192" s="2">
        <v>1562</v>
      </c>
      <c r="C192" s="2">
        <v>1568.650024</v>
      </c>
      <c r="D192" s="2">
        <v>1528.9499510000001</v>
      </c>
      <c r="E192" s="2">
        <v>1551.9499510000001</v>
      </c>
      <c r="F192" s="2">
        <v>1551.9499510000001</v>
      </c>
      <c r="G192">
        <f t="shared" si="4"/>
        <v>-5.0774742320828011E-3</v>
      </c>
      <c r="L192" s="2" t="s">
        <v>121</v>
      </c>
      <c r="M192" s="2">
        <v>129.60000600000001</v>
      </c>
      <c r="N192" s="2">
        <v>136</v>
      </c>
      <c r="O192" s="2">
        <v>129.10000600000001</v>
      </c>
      <c r="P192" s="2">
        <v>135.199997</v>
      </c>
      <c r="Q192" s="2">
        <v>130.38081399999999</v>
      </c>
      <c r="R192">
        <f t="shared" si="5"/>
        <v>5.0826215761423141E-2</v>
      </c>
    </row>
    <row r="193" spans="1:18" ht="29.4" thickBot="1" x14ac:dyDescent="0.35">
      <c r="A193" s="2" t="s">
        <v>122</v>
      </c>
      <c r="B193" s="2">
        <v>1549</v>
      </c>
      <c r="C193" s="2">
        <v>1550.150024</v>
      </c>
      <c r="D193" s="2">
        <v>1530</v>
      </c>
      <c r="E193" s="2">
        <v>1533.6999510000001</v>
      </c>
      <c r="F193" s="2">
        <v>1533.6999510000001</v>
      </c>
      <c r="G193">
        <f t="shared" si="4"/>
        <v>-1.1829088448321862E-2</v>
      </c>
      <c r="L193" s="2" t="s">
        <v>122</v>
      </c>
      <c r="M193" s="2">
        <v>134.5</v>
      </c>
      <c r="N193" s="2">
        <v>135.25</v>
      </c>
      <c r="O193" s="2">
        <v>132.449997</v>
      </c>
      <c r="P193" s="2">
        <v>133.64999399999999</v>
      </c>
      <c r="Q193" s="2">
        <v>128.88606300000001</v>
      </c>
      <c r="R193">
        <f t="shared" si="5"/>
        <v>-1.1530725241917223E-2</v>
      </c>
    </row>
    <row r="194" spans="1:18" ht="29.4" thickBot="1" x14ac:dyDescent="0.35">
      <c r="A194" s="2" t="s">
        <v>123</v>
      </c>
      <c r="B194" s="2">
        <v>1542</v>
      </c>
      <c r="C194" s="2">
        <v>1572</v>
      </c>
      <c r="D194" s="2">
        <v>1542</v>
      </c>
      <c r="E194" s="2">
        <v>1570</v>
      </c>
      <c r="F194" s="2">
        <v>1570</v>
      </c>
      <c r="G194">
        <f t="shared" si="4"/>
        <v>2.3392534634501933E-2</v>
      </c>
      <c r="L194" s="2" t="s">
        <v>123</v>
      </c>
      <c r="M194" s="2">
        <v>134.800003</v>
      </c>
      <c r="N194" s="2">
        <v>138.35000600000001</v>
      </c>
      <c r="O194" s="2">
        <v>134.39999399999999</v>
      </c>
      <c r="P194" s="2">
        <v>137.75</v>
      </c>
      <c r="Q194" s="2">
        <v>132.83992000000001</v>
      </c>
      <c r="R194">
        <f t="shared" si="5"/>
        <v>3.0216012756285378E-2</v>
      </c>
    </row>
    <row r="195" spans="1:18" ht="29.4" thickBot="1" x14ac:dyDescent="0.35">
      <c r="A195" s="2" t="s">
        <v>124</v>
      </c>
      <c r="B195" s="2">
        <v>1579</v>
      </c>
      <c r="C195" s="2">
        <v>1607.9499510000001</v>
      </c>
      <c r="D195" s="2">
        <v>1575</v>
      </c>
      <c r="E195" s="2">
        <v>1601.5500489999999</v>
      </c>
      <c r="F195" s="2">
        <v>1601.5500489999999</v>
      </c>
      <c r="G195">
        <f t="shared" si="4"/>
        <v>1.9896321545427517E-2</v>
      </c>
      <c r="L195" s="2" t="s">
        <v>124</v>
      </c>
      <c r="M195" s="2">
        <v>138.89999399999999</v>
      </c>
      <c r="N195" s="2">
        <v>139.89999399999999</v>
      </c>
      <c r="O195" s="2">
        <v>134.5</v>
      </c>
      <c r="P195" s="2">
        <v>136.10000600000001</v>
      </c>
      <c r="Q195" s="2">
        <v>131.248749</v>
      </c>
      <c r="R195">
        <f t="shared" si="5"/>
        <v>-1.2050424282382675E-2</v>
      </c>
    </row>
    <row r="196" spans="1:18" ht="29.4" thickBot="1" x14ac:dyDescent="0.35">
      <c r="A196" s="2" t="s">
        <v>125</v>
      </c>
      <c r="B196" s="2">
        <v>1615.6999510000001</v>
      </c>
      <c r="C196" s="2">
        <v>1635.5</v>
      </c>
      <c r="D196" s="2">
        <v>1608</v>
      </c>
      <c r="E196" s="2">
        <v>1625.099976</v>
      </c>
      <c r="F196" s="2">
        <v>1625.099976</v>
      </c>
      <c r="G196">
        <f t="shared" ref="G196:G247" si="6">LN(E196/E195)</f>
        <v>1.459739667585958E-2</v>
      </c>
      <c r="L196" s="2" t="s">
        <v>125</v>
      </c>
      <c r="M196" s="2">
        <v>138.050003</v>
      </c>
      <c r="N196" s="2">
        <v>140.75</v>
      </c>
      <c r="O196" s="2">
        <v>137.5</v>
      </c>
      <c r="P196" s="2">
        <v>140</v>
      </c>
      <c r="Q196" s="2">
        <v>135.00971999999999</v>
      </c>
      <c r="R196">
        <f t="shared" ref="R196:R247" si="7">LN(Q196/Q195)</f>
        <v>2.8252405848816373E-2</v>
      </c>
    </row>
    <row r="197" spans="1:18" ht="29.4" thickBot="1" x14ac:dyDescent="0.35">
      <c r="A197" s="2" t="s">
        <v>126</v>
      </c>
      <c r="B197" s="2">
        <v>1632</v>
      </c>
      <c r="C197" s="2">
        <v>1632</v>
      </c>
      <c r="D197" s="2">
        <v>1582</v>
      </c>
      <c r="E197" s="2">
        <v>1615.0500489999999</v>
      </c>
      <c r="F197" s="2">
        <v>1615.0500489999999</v>
      </c>
      <c r="G197">
        <f t="shared" si="6"/>
        <v>-6.2033912941876412E-3</v>
      </c>
      <c r="L197" s="2" t="s">
        <v>126</v>
      </c>
      <c r="M197" s="2">
        <v>141.800003</v>
      </c>
      <c r="N197" s="2">
        <v>143.60000600000001</v>
      </c>
      <c r="O197" s="2">
        <v>141</v>
      </c>
      <c r="P197" s="2">
        <v>142.199997</v>
      </c>
      <c r="Q197" s="2">
        <v>137.13130200000001</v>
      </c>
      <c r="R197">
        <f t="shared" si="7"/>
        <v>1.5592099760257661E-2</v>
      </c>
    </row>
    <row r="198" spans="1:18" ht="29.4" thickBot="1" x14ac:dyDescent="0.35">
      <c r="A198" s="2" t="s">
        <v>127</v>
      </c>
      <c r="B198" s="2">
        <v>1597</v>
      </c>
      <c r="C198" s="2">
        <v>1606.599976</v>
      </c>
      <c r="D198" s="2">
        <v>1585.150024</v>
      </c>
      <c r="E198" s="2">
        <v>1593.849976</v>
      </c>
      <c r="F198" s="2">
        <v>1593.849976</v>
      </c>
      <c r="G198">
        <f t="shared" si="6"/>
        <v>-1.3213488290947864E-2</v>
      </c>
      <c r="L198" s="2" t="s">
        <v>127</v>
      </c>
      <c r="M198" s="2">
        <v>140.85000600000001</v>
      </c>
      <c r="N198" s="2">
        <v>148.800003</v>
      </c>
      <c r="O198" s="2">
        <v>139.35000600000001</v>
      </c>
      <c r="P198" s="2">
        <v>144.75</v>
      </c>
      <c r="Q198" s="2">
        <v>139.590408</v>
      </c>
      <c r="R198">
        <f t="shared" si="7"/>
        <v>1.7773601759059822E-2</v>
      </c>
    </row>
    <row r="199" spans="1:18" ht="29.4" thickBot="1" x14ac:dyDescent="0.35">
      <c r="A199" s="2" t="s">
        <v>128</v>
      </c>
      <c r="B199" s="2">
        <v>1586</v>
      </c>
      <c r="C199" s="2">
        <v>1606.349976</v>
      </c>
      <c r="D199" s="2">
        <v>1583.099976</v>
      </c>
      <c r="E199" s="2">
        <v>1594.9499510000001</v>
      </c>
      <c r="F199" s="2">
        <v>1594.9499510000001</v>
      </c>
      <c r="G199">
        <f t="shared" si="6"/>
        <v>6.8989906473289266E-4</v>
      </c>
      <c r="L199" s="2" t="s">
        <v>128</v>
      </c>
      <c r="M199" s="2">
        <v>144.75</v>
      </c>
      <c r="N199" s="2">
        <v>146.050003</v>
      </c>
      <c r="O199" s="2">
        <v>141.35000600000001</v>
      </c>
      <c r="P199" s="2">
        <v>144.5</v>
      </c>
      <c r="Q199" s="2">
        <v>139.34931900000001</v>
      </c>
      <c r="R199">
        <f t="shared" si="7"/>
        <v>-1.7286104250975674E-3</v>
      </c>
    </row>
    <row r="200" spans="1:18" ht="15" thickBot="1" x14ac:dyDescent="0.35">
      <c r="A200" s="3">
        <v>44206</v>
      </c>
      <c r="B200" s="2">
        <v>1583</v>
      </c>
      <c r="C200" s="2">
        <v>1589</v>
      </c>
      <c r="D200" s="2">
        <v>1565.25</v>
      </c>
      <c r="E200" s="2">
        <v>1582.6999510000001</v>
      </c>
      <c r="F200" s="2">
        <v>1582.6999510000001</v>
      </c>
      <c r="G200">
        <f t="shared" si="6"/>
        <v>-7.7101386637535557E-3</v>
      </c>
      <c r="L200" s="3">
        <v>44206</v>
      </c>
      <c r="M200" s="2">
        <v>145.199997</v>
      </c>
      <c r="N200" s="2">
        <v>149.64999399999999</v>
      </c>
      <c r="O200" s="2">
        <v>144.10000600000001</v>
      </c>
      <c r="P200" s="2">
        <v>146.25</v>
      </c>
      <c r="Q200" s="2">
        <v>141.03694200000001</v>
      </c>
      <c r="R200">
        <f t="shared" si="7"/>
        <v>1.2037989121388339E-2</v>
      </c>
    </row>
    <row r="201" spans="1:18" ht="15" thickBot="1" x14ac:dyDescent="0.35">
      <c r="A201" s="3">
        <v>44296</v>
      </c>
      <c r="B201" s="2">
        <v>1589</v>
      </c>
      <c r="C201" s="2">
        <v>1601.349976</v>
      </c>
      <c r="D201" s="2">
        <v>1583.599976</v>
      </c>
      <c r="E201" s="2">
        <v>1585.75</v>
      </c>
      <c r="F201" s="2">
        <v>1585.75</v>
      </c>
      <c r="G201">
        <f t="shared" si="6"/>
        <v>1.925263134521814E-3</v>
      </c>
      <c r="L201" s="3">
        <v>44296</v>
      </c>
      <c r="M201" s="2">
        <v>147.800003</v>
      </c>
      <c r="N201" s="2">
        <v>148.5</v>
      </c>
      <c r="O201" s="2">
        <v>147</v>
      </c>
      <c r="P201" s="2">
        <v>147.60000600000001</v>
      </c>
      <c r="Q201" s="2">
        <v>142.33883700000001</v>
      </c>
      <c r="R201">
        <f t="shared" si="7"/>
        <v>9.1885351980932652E-3</v>
      </c>
    </row>
    <row r="202" spans="1:18" ht="15" thickBot="1" x14ac:dyDescent="0.35">
      <c r="A202" s="3">
        <v>44326</v>
      </c>
      <c r="B202" s="2">
        <v>1592</v>
      </c>
      <c r="C202" s="2">
        <v>1597.5</v>
      </c>
      <c r="D202" s="2">
        <v>1576.25</v>
      </c>
      <c r="E202" s="2">
        <v>1595.4499510000001</v>
      </c>
      <c r="F202" s="2">
        <v>1595.4499510000001</v>
      </c>
      <c r="G202">
        <f t="shared" si="6"/>
        <v>6.0983158623887403E-3</v>
      </c>
      <c r="L202" s="3">
        <v>44326</v>
      </c>
      <c r="M202" s="2">
        <v>150</v>
      </c>
      <c r="N202" s="2">
        <v>164.60000600000001</v>
      </c>
      <c r="O202" s="2">
        <v>149</v>
      </c>
      <c r="P202" s="2">
        <v>163.64999399999999</v>
      </c>
      <c r="Q202" s="2">
        <v>157.816711</v>
      </c>
      <c r="R202">
        <f t="shared" si="7"/>
        <v>0.10322391141778009</v>
      </c>
    </row>
    <row r="203" spans="1:18" ht="15" thickBot="1" x14ac:dyDescent="0.35">
      <c r="A203" s="3">
        <v>44357</v>
      </c>
      <c r="B203" s="2">
        <v>1596</v>
      </c>
      <c r="C203" s="2">
        <v>1626.849976</v>
      </c>
      <c r="D203" s="2">
        <v>1587</v>
      </c>
      <c r="E203" s="2">
        <v>1614.900024</v>
      </c>
      <c r="F203" s="2">
        <v>1614.900024</v>
      </c>
      <c r="G203">
        <f t="shared" si="6"/>
        <v>1.2117252720227383E-2</v>
      </c>
      <c r="L203" s="3">
        <v>44357</v>
      </c>
      <c r="M203" s="2">
        <v>166</v>
      </c>
      <c r="N203" s="2">
        <v>172.75</v>
      </c>
      <c r="O203" s="2">
        <v>165.800003</v>
      </c>
      <c r="P203" s="2">
        <v>168.10000600000001</v>
      </c>
      <c r="Q203" s="2">
        <v>162.10810900000001</v>
      </c>
      <c r="R203">
        <f t="shared" si="7"/>
        <v>2.6829149488528471E-2</v>
      </c>
    </row>
    <row r="204" spans="1:18" ht="15" thickBot="1" x14ac:dyDescent="0.35">
      <c r="A204" s="3">
        <v>44387</v>
      </c>
      <c r="B204" s="2">
        <v>1626.599976</v>
      </c>
      <c r="C204" s="2">
        <v>1627.6999510000001</v>
      </c>
      <c r="D204" s="2">
        <v>1607</v>
      </c>
      <c r="E204" s="2">
        <v>1610.5</v>
      </c>
      <c r="F204" s="2">
        <v>1610.5</v>
      </c>
      <c r="G204">
        <f t="shared" si="6"/>
        <v>-2.7283603253690277E-3</v>
      </c>
      <c r="L204" s="3">
        <v>44387</v>
      </c>
      <c r="M204" s="2">
        <v>170.14999399999999</v>
      </c>
      <c r="N204" s="2">
        <v>170.14999399999999</v>
      </c>
      <c r="O204" s="2">
        <v>159.5</v>
      </c>
      <c r="P204" s="2">
        <v>160.39999399999999</v>
      </c>
      <c r="Q204" s="2">
        <v>154.68255600000001</v>
      </c>
      <c r="R204">
        <f t="shared" si="7"/>
        <v>-4.6888461126446131E-2</v>
      </c>
    </row>
    <row r="205" spans="1:18" ht="15" thickBot="1" x14ac:dyDescent="0.35">
      <c r="A205" s="3">
        <v>44418</v>
      </c>
      <c r="B205" s="2">
        <v>1612</v>
      </c>
      <c r="C205" s="2">
        <v>1622</v>
      </c>
      <c r="D205" s="2">
        <v>1600.150024</v>
      </c>
      <c r="E205" s="2">
        <v>1602.650024</v>
      </c>
      <c r="F205" s="2">
        <v>1602.650024</v>
      </c>
      <c r="G205">
        <f t="shared" si="6"/>
        <v>-4.8861656376385475E-3</v>
      </c>
      <c r="L205" s="3">
        <v>44418</v>
      </c>
      <c r="M205" s="2">
        <v>163.89999399999999</v>
      </c>
      <c r="N205" s="2">
        <v>166.60000600000001</v>
      </c>
      <c r="O205" s="2">
        <v>160.5</v>
      </c>
      <c r="P205" s="2">
        <v>160.949997</v>
      </c>
      <c r="Q205" s="2">
        <v>155.21296699999999</v>
      </c>
      <c r="R205">
        <f t="shared" si="7"/>
        <v>3.423163476603991E-3</v>
      </c>
    </row>
    <row r="206" spans="1:18" ht="15" thickBot="1" x14ac:dyDescent="0.35">
      <c r="A206" s="3">
        <v>44510</v>
      </c>
      <c r="B206" s="2">
        <v>1599.900024</v>
      </c>
      <c r="C206" s="2">
        <v>1645</v>
      </c>
      <c r="D206" s="2">
        <v>1599</v>
      </c>
      <c r="E206" s="2">
        <v>1633.8000489999999</v>
      </c>
      <c r="F206" s="2">
        <v>1633.8000489999999</v>
      </c>
      <c r="G206">
        <f t="shared" si="6"/>
        <v>1.9250095765584434E-2</v>
      </c>
      <c r="L206" s="3">
        <v>44510</v>
      </c>
      <c r="M206" s="2">
        <v>163.75</v>
      </c>
      <c r="N206" s="2">
        <v>166.199997</v>
      </c>
      <c r="O206" s="2">
        <v>162.699997</v>
      </c>
      <c r="P206" s="2">
        <v>165</v>
      </c>
      <c r="Q206" s="2">
        <v>159.118607</v>
      </c>
      <c r="R206">
        <f t="shared" si="7"/>
        <v>2.4851725591479232E-2</v>
      </c>
    </row>
    <row r="207" spans="1:18" ht="15" thickBot="1" x14ac:dyDescent="0.35">
      <c r="A207" s="3">
        <v>44540</v>
      </c>
      <c r="B207" s="2">
        <v>1625</v>
      </c>
      <c r="C207" s="2">
        <v>1641.5500489999999</v>
      </c>
      <c r="D207" s="2">
        <v>1625</v>
      </c>
      <c r="E207" s="2">
        <v>1629.599976</v>
      </c>
      <c r="F207" s="2">
        <v>1629.599976</v>
      </c>
      <c r="G207">
        <f t="shared" si="6"/>
        <v>-2.5740487141440427E-3</v>
      </c>
      <c r="L207" s="3">
        <v>44540</v>
      </c>
      <c r="M207" s="2">
        <v>165.10000600000001</v>
      </c>
      <c r="N207" s="2">
        <v>165.85000600000001</v>
      </c>
      <c r="O207" s="2">
        <v>162.75</v>
      </c>
      <c r="P207" s="2">
        <v>163.550003</v>
      </c>
      <c r="Q207" s="2">
        <v>157.720291</v>
      </c>
      <c r="R207">
        <f t="shared" si="7"/>
        <v>-8.8267260586304894E-3</v>
      </c>
    </row>
    <row r="208" spans="1:18" ht="29.4" thickBot="1" x14ac:dyDescent="0.35">
      <c r="A208" s="2" t="s">
        <v>129</v>
      </c>
      <c r="B208" s="2">
        <v>1637</v>
      </c>
      <c r="C208" s="2">
        <v>1648</v>
      </c>
      <c r="D208" s="2">
        <v>1630</v>
      </c>
      <c r="E208" s="2">
        <v>1639.400024</v>
      </c>
      <c r="F208" s="2">
        <v>1639.400024</v>
      </c>
      <c r="G208">
        <f t="shared" si="6"/>
        <v>5.9957646733769104E-3</v>
      </c>
      <c r="L208" s="2" t="s">
        <v>129</v>
      </c>
      <c r="M208" s="2">
        <v>163.64999399999999</v>
      </c>
      <c r="N208" s="2">
        <v>163.800003</v>
      </c>
      <c r="O208" s="2">
        <v>159.699997</v>
      </c>
      <c r="P208" s="2">
        <v>160</v>
      </c>
      <c r="Q208" s="2">
        <v>154.296829</v>
      </c>
      <c r="R208">
        <f t="shared" si="7"/>
        <v>-2.1944945766546597E-2</v>
      </c>
    </row>
    <row r="209" spans="1:18" ht="29.4" thickBot="1" x14ac:dyDescent="0.35">
      <c r="A209" s="2" t="s">
        <v>130</v>
      </c>
      <c r="B209" s="2">
        <v>1638</v>
      </c>
      <c r="C209" s="2">
        <v>1690</v>
      </c>
      <c r="D209" s="2">
        <v>1638</v>
      </c>
      <c r="E209" s="2">
        <v>1687.400024</v>
      </c>
      <c r="F209" s="2">
        <v>1687.400024</v>
      </c>
      <c r="G209">
        <f t="shared" si="6"/>
        <v>2.8858561096158863E-2</v>
      </c>
      <c r="L209" s="2" t="s">
        <v>130</v>
      </c>
      <c r="M209" s="2">
        <v>161</v>
      </c>
      <c r="N209" s="2">
        <v>161.75</v>
      </c>
      <c r="O209" s="2">
        <v>158.64999399999999</v>
      </c>
      <c r="P209" s="2">
        <v>159.050003</v>
      </c>
      <c r="Q209" s="2">
        <v>153.38069200000001</v>
      </c>
      <c r="R209">
        <f t="shared" si="7"/>
        <v>-5.9551942861271181E-3</v>
      </c>
    </row>
    <row r="210" spans="1:18" ht="29.4" thickBot="1" x14ac:dyDescent="0.35">
      <c r="A210" s="2" t="s">
        <v>131</v>
      </c>
      <c r="B210" s="2">
        <v>1705</v>
      </c>
      <c r="C210" s="2">
        <v>1725</v>
      </c>
      <c r="D210" s="2">
        <v>1667.0500489999999</v>
      </c>
      <c r="E210" s="2">
        <v>1670.3000489999999</v>
      </c>
      <c r="F210" s="2">
        <v>1670.3000489999999</v>
      </c>
      <c r="G210">
        <f t="shared" si="6"/>
        <v>-1.0185616622642441E-2</v>
      </c>
      <c r="L210" s="2" t="s">
        <v>131</v>
      </c>
      <c r="M210" s="2">
        <v>163.75</v>
      </c>
      <c r="N210" s="2">
        <v>165.5</v>
      </c>
      <c r="O210" s="2">
        <v>161.199997</v>
      </c>
      <c r="P210" s="2">
        <v>162.10000600000001</v>
      </c>
      <c r="Q210" s="2">
        <v>156.32197600000001</v>
      </c>
      <c r="R210">
        <f t="shared" si="7"/>
        <v>1.8994814954632167E-2</v>
      </c>
    </row>
    <row r="211" spans="1:18" ht="29.4" thickBot="1" x14ac:dyDescent="0.35">
      <c r="A211" s="2" t="s">
        <v>132</v>
      </c>
      <c r="B211" s="2">
        <v>1675.4499510000001</v>
      </c>
      <c r="C211" s="2">
        <v>1692.4499510000001</v>
      </c>
      <c r="D211" s="2">
        <v>1671</v>
      </c>
      <c r="E211" s="2">
        <v>1688.6999510000001</v>
      </c>
      <c r="F211" s="2">
        <v>1688.6999510000001</v>
      </c>
      <c r="G211">
        <f t="shared" si="6"/>
        <v>1.0955692789738299E-2</v>
      </c>
      <c r="L211" s="2" t="s">
        <v>132</v>
      </c>
      <c r="M211" s="2">
        <v>163.5</v>
      </c>
      <c r="N211" s="2">
        <v>163.5</v>
      </c>
      <c r="O211" s="2">
        <v>158</v>
      </c>
      <c r="P211" s="2">
        <v>158.60000600000001</v>
      </c>
      <c r="Q211" s="2">
        <v>152.946732</v>
      </c>
      <c r="R211">
        <f t="shared" si="7"/>
        <v>-2.1828125042509947E-2</v>
      </c>
    </row>
    <row r="212" spans="1:18" ht="29.4" thickBot="1" x14ac:dyDescent="0.35">
      <c r="A212" s="2" t="s">
        <v>133</v>
      </c>
      <c r="B212" s="2">
        <v>1689.099976</v>
      </c>
      <c r="C212" s="2">
        <v>1698.75</v>
      </c>
      <c r="D212" s="2">
        <v>1664.4499510000001</v>
      </c>
      <c r="E212" s="2">
        <v>1673.849976</v>
      </c>
      <c r="F212" s="2">
        <v>1673.849976</v>
      </c>
      <c r="G212">
        <f t="shared" si="6"/>
        <v>-8.8326251600695706E-3</v>
      </c>
      <c r="L212" s="2" t="s">
        <v>133</v>
      </c>
      <c r="M212" s="2">
        <v>159.25</v>
      </c>
      <c r="N212" s="2">
        <v>159.35000600000001</v>
      </c>
      <c r="O212" s="2">
        <v>153.64999399999999</v>
      </c>
      <c r="P212" s="2">
        <v>154.89999399999999</v>
      </c>
      <c r="Q212" s="2">
        <v>149.37861599999999</v>
      </c>
      <c r="R212">
        <f t="shared" si="7"/>
        <v>-2.3605573984860854E-2</v>
      </c>
    </row>
    <row r="213" spans="1:18" ht="29.4" thickBot="1" x14ac:dyDescent="0.35">
      <c r="A213" s="2" t="s">
        <v>134</v>
      </c>
      <c r="B213" s="2">
        <v>1671.8000489999999</v>
      </c>
      <c r="C213" s="2">
        <v>1681.9499510000001</v>
      </c>
      <c r="D213" s="2">
        <v>1660.849976</v>
      </c>
      <c r="E213" s="2">
        <v>1676.3000489999999</v>
      </c>
      <c r="F213" s="2">
        <v>1676.3000489999999</v>
      </c>
      <c r="G213">
        <f t="shared" si="6"/>
        <v>1.4626649066588008E-3</v>
      </c>
      <c r="L213" s="2" t="s">
        <v>134</v>
      </c>
      <c r="M213" s="2">
        <v>157.60000600000001</v>
      </c>
      <c r="N213" s="2">
        <v>160.300003</v>
      </c>
      <c r="O213" s="2">
        <v>154.550003</v>
      </c>
      <c r="P213" s="2">
        <v>155</v>
      </c>
      <c r="Q213" s="2">
        <v>149.47505200000001</v>
      </c>
      <c r="R213">
        <f t="shared" si="7"/>
        <v>6.453727270108484E-4</v>
      </c>
    </row>
    <row r="214" spans="1:18" ht="29.4" thickBot="1" x14ac:dyDescent="0.35">
      <c r="A214" s="2" t="s">
        <v>135</v>
      </c>
      <c r="B214" s="2">
        <v>1680.099976</v>
      </c>
      <c r="C214" s="2">
        <v>1708</v>
      </c>
      <c r="D214" s="2">
        <v>1670.75</v>
      </c>
      <c r="E214" s="2">
        <v>1680.75</v>
      </c>
      <c r="F214" s="2">
        <v>1680.75</v>
      </c>
      <c r="G214">
        <f t="shared" si="6"/>
        <v>2.6511094808699094E-3</v>
      </c>
      <c r="L214" s="2" t="s">
        <v>135</v>
      </c>
      <c r="M214" s="2">
        <v>157</v>
      </c>
      <c r="N214" s="2">
        <v>158.35000600000001</v>
      </c>
      <c r="O214" s="2">
        <v>154.5</v>
      </c>
      <c r="P214" s="2">
        <v>157.050003</v>
      </c>
      <c r="Q214" s="2">
        <v>151.45198099999999</v>
      </c>
      <c r="R214">
        <f t="shared" si="7"/>
        <v>1.3139114961028178E-2</v>
      </c>
    </row>
    <row r="215" spans="1:18" ht="29.4" thickBot="1" x14ac:dyDescent="0.35">
      <c r="A215" s="2" t="s">
        <v>136</v>
      </c>
      <c r="B215" s="2">
        <v>1690</v>
      </c>
      <c r="C215" s="2">
        <v>1690</v>
      </c>
      <c r="D215" s="2">
        <v>1613.8000489999999</v>
      </c>
      <c r="E215" s="2">
        <v>1657</v>
      </c>
      <c r="F215" s="2">
        <v>1657</v>
      </c>
      <c r="G215">
        <f t="shared" si="6"/>
        <v>-1.4231383922583199E-2</v>
      </c>
      <c r="L215" s="2" t="s">
        <v>136</v>
      </c>
      <c r="M215" s="2">
        <v>159</v>
      </c>
      <c r="N215" s="2">
        <v>162.949997</v>
      </c>
      <c r="O215" s="2">
        <v>158.89999399999999</v>
      </c>
      <c r="P215" s="2">
        <v>161.39999399999999</v>
      </c>
      <c r="Q215" s="2">
        <v>155.64691199999999</v>
      </c>
      <c r="R215">
        <f t="shared" si="7"/>
        <v>2.7321439695385009E-2</v>
      </c>
    </row>
    <row r="216" spans="1:18" ht="29.4" thickBot="1" x14ac:dyDescent="0.35">
      <c r="A216" s="2" t="s">
        <v>137</v>
      </c>
      <c r="B216" s="2">
        <v>1650</v>
      </c>
      <c r="C216" s="2">
        <v>1673.849976</v>
      </c>
      <c r="D216" s="2">
        <v>1646.349976</v>
      </c>
      <c r="E216" s="2">
        <v>1652.75</v>
      </c>
      <c r="F216" s="2">
        <v>1652.75</v>
      </c>
      <c r="G216">
        <f t="shared" si="6"/>
        <v>-2.568171212875444E-3</v>
      </c>
      <c r="L216" s="2" t="s">
        <v>137</v>
      </c>
      <c r="M216" s="2">
        <v>163.550003</v>
      </c>
      <c r="N216" s="2">
        <v>163.949997</v>
      </c>
      <c r="O216" s="2">
        <v>160.300003</v>
      </c>
      <c r="P216" s="2">
        <v>163.10000600000001</v>
      </c>
      <c r="Q216" s="2">
        <v>157.28633099999999</v>
      </c>
      <c r="R216">
        <f t="shared" si="7"/>
        <v>1.0477851333023763E-2</v>
      </c>
    </row>
    <row r="217" spans="1:18" ht="29.4" thickBot="1" x14ac:dyDescent="0.35">
      <c r="A217" s="2" t="s">
        <v>138</v>
      </c>
      <c r="B217" s="2">
        <v>1652.75</v>
      </c>
      <c r="C217" s="2">
        <v>1665.0500489999999</v>
      </c>
      <c r="D217" s="2">
        <v>1637.3000489999999</v>
      </c>
      <c r="E217" s="2">
        <v>1642.8000489999999</v>
      </c>
      <c r="F217" s="2">
        <v>1642.8000489999999</v>
      </c>
      <c r="G217">
        <f t="shared" si="6"/>
        <v>-6.0384343041600111E-3</v>
      </c>
      <c r="L217" s="2" t="s">
        <v>138</v>
      </c>
      <c r="M217" s="2">
        <v>163.10000600000001</v>
      </c>
      <c r="N217" s="2">
        <v>163.60000600000001</v>
      </c>
      <c r="O217" s="2">
        <v>157</v>
      </c>
      <c r="P217" s="2">
        <v>157.89999399999999</v>
      </c>
      <c r="Q217" s="2">
        <v>152.271683</v>
      </c>
      <c r="R217">
        <f t="shared" si="7"/>
        <v>-3.2401595113773052E-2</v>
      </c>
    </row>
    <row r="218" spans="1:18" ht="29.4" thickBot="1" x14ac:dyDescent="0.35">
      <c r="A218" s="2" t="s">
        <v>139</v>
      </c>
      <c r="B218" s="2">
        <v>1650</v>
      </c>
      <c r="C218" s="2">
        <v>1650</v>
      </c>
      <c r="D218" s="2">
        <v>1587.150024</v>
      </c>
      <c r="E218" s="2">
        <v>1593.599976</v>
      </c>
      <c r="F218" s="2">
        <v>1593.599976</v>
      </c>
      <c r="G218">
        <f t="shared" si="6"/>
        <v>-3.0406540139434821E-2</v>
      </c>
      <c r="L218" s="2" t="s">
        <v>139</v>
      </c>
      <c r="M218" s="2">
        <v>150</v>
      </c>
      <c r="N218" s="2">
        <v>156.85000600000001</v>
      </c>
      <c r="O218" s="2">
        <v>148.699997</v>
      </c>
      <c r="P218" s="2">
        <v>150.199997</v>
      </c>
      <c r="Q218" s="2">
        <v>144.846146</v>
      </c>
      <c r="R218">
        <f t="shared" si="7"/>
        <v>-4.9994196500098141E-2</v>
      </c>
    </row>
    <row r="219" spans="1:18" ht="29.4" thickBot="1" x14ac:dyDescent="0.35">
      <c r="A219" s="2" t="s">
        <v>140</v>
      </c>
      <c r="B219" s="2">
        <v>1590</v>
      </c>
      <c r="C219" s="2">
        <v>1602</v>
      </c>
      <c r="D219" s="2">
        <v>1560</v>
      </c>
      <c r="E219" s="2">
        <v>1582.849976</v>
      </c>
      <c r="F219" s="2">
        <v>1582.849976</v>
      </c>
      <c r="G219">
        <f t="shared" si="6"/>
        <v>-6.7685883322156498E-3</v>
      </c>
      <c r="L219" s="2" t="s">
        <v>140</v>
      </c>
      <c r="M219" s="2">
        <v>149.89999399999999</v>
      </c>
      <c r="N219" s="2">
        <v>151.85000600000001</v>
      </c>
      <c r="O219" s="2">
        <v>146</v>
      </c>
      <c r="P219" s="2">
        <v>149.050003</v>
      </c>
      <c r="Q219" s="2">
        <v>143.73713699999999</v>
      </c>
      <c r="R219">
        <f t="shared" si="7"/>
        <v>-7.6859230921351293E-3</v>
      </c>
    </row>
    <row r="220" spans="1:18" ht="15" thickBot="1" x14ac:dyDescent="0.35">
      <c r="A220" s="3">
        <v>44207</v>
      </c>
      <c r="B220" s="2">
        <v>1585</v>
      </c>
      <c r="C220" s="2">
        <v>1611</v>
      </c>
      <c r="D220" s="2">
        <v>1583.5500489999999</v>
      </c>
      <c r="E220" s="2">
        <v>1605.3000489999999</v>
      </c>
      <c r="F220" s="2">
        <v>1605.3000489999999</v>
      </c>
      <c r="G220">
        <f t="shared" si="6"/>
        <v>1.4083681071380734E-2</v>
      </c>
      <c r="L220" s="3">
        <v>44207</v>
      </c>
      <c r="M220" s="2">
        <v>150</v>
      </c>
      <c r="N220" s="2">
        <v>153.60000600000001</v>
      </c>
      <c r="O220" s="2">
        <v>148.39999399999999</v>
      </c>
      <c r="P220" s="2">
        <v>153.14999399999999</v>
      </c>
      <c r="Q220" s="2">
        <v>147.69099399999999</v>
      </c>
      <c r="R220">
        <f t="shared" si="7"/>
        <v>2.7136018794465144E-2</v>
      </c>
    </row>
    <row r="221" spans="1:18" ht="15" thickBot="1" x14ac:dyDescent="0.35">
      <c r="A221" s="3">
        <v>44238</v>
      </c>
      <c r="B221" s="2">
        <v>1606</v>
      </c>
      <c r="C221" s="2">
        <v>1622</v>
      </c>
      <c r="D221" s="2">
        <v>1600.0500489999999</v>
      </c>
      <c r="E221" s="2">
        <v>1606.75</v>
      </c>
      <c r="F221" s="2">
        <v>1606.75</v>
      </c>
      <c r="G221">
        <f t="shared" si="6"/>
        <v>9.0281974213791332E-4</v>
      </c>
      <c r="L221" s="3">
        <v>44238</v>
      </c>
      <c r="M221" s="2">
        <v>153.949997</v>
      </c>
      <c r="N221" s="2">
        <v>154.800003</v>
      </c>
      <c r="O221" s="2">
        <v>151.35000600000001</v>
      </c>
      <c r="P221" s="2">
        <v>152.949997</v>
      </c>
      <c r="Q221" s="2">
        <v>147.49812299999999</v>
      </c>
      <c r="R221">
        <f t="shared" si="7"/>
        <v>-1.3067624538880612E-3</v>
      </c>
    </row>
    <row r="222" spans="1:18" ht="15" thickBot="1" x14ac:dyDescent="0.35">
      <c r="A222" s="3">
        <v>44266</v>
      </c>
      <c r="B222" s="2">
        <v>1605.099976</v>
      </c>
      <c r="C222" s="2">
        <v>1609.900024</v>
      </c>
      <c r="D222" s="2">
        <v>1575.5500489999999</v>
      </c>
      <c r="E222" s="2">
        <v>1581.4499510000001</v>
      </c>
      <c r="F222" s="2">
        <v>1581.4499510000001</v>
      </c>
      <c r="G222">
        <f t="shared" si="6"/>
        <v>-1.5871388544551036E-2</v>
      </c>
      <c r="L222" s="3">
        <v>44266</v>
      </c>
      <c r="M222" s="2">
        <v>151.199997</v>
      </c>
      <c r="N222" s="2">
        <v>154.199997</v>
      </c>
      <c r="O222" s="2">
        <v>149.800003</v>
      </c>
      <c r="P222" s="2">
        <v>152</v>
      </c>
      <c r="Q222" s="2">
        <v>146.581985</v>
      </c>
      <c r="R222">
        <f t="shared" si="7"/>
        <v>-6.2305537761109973E-3</v>
      </c>
    </row>
    <row r="223" spans="1:18" ht="15" thickBot="1" x14ac:dyDescent="0.35">
      <c r="A223" s="3">
        <v>44297</v>
      </c>
      <c r="B223" s="2">
        <v>1595</v>
      </c>
      <c r="C223" s="2">
        <v>1597.849976</v>
      </c>
      <c r="D223" s="2">
        <v>1590.099976</v>
      </c>
      <c r="E223" s="2">
        <v>1593.9499510000001</v>
      </c>
      <c r="F223" s="2">
        <v>1593.9499510000001</v>
      </c>
      <c r="G223">
        <f t="shared" si="6"/>
        <v>7.8730647814933118E-3</v>
      </c>
      <c r="L223" s="3">
        <v>44297</v>
      </c>
      <c r="M223" s="2">
        <v>152</v>
      </c>
      <c r="N223" s="2">
        <v>152.85000600000001</v>
      </c>
      <c r="O223" s="2">
        <v>151.25</v>
      </c>
      <c r="P223" s="2">
        <v>152.050003</v>
      </c>
      <c r="Q223" s="2">
        <v>146.63020299999999</v>
      </c>
      <c r="R223">
        <f t="shared" si="7"/>
        <v>3.2889492598200428E-4</v>
      </c>
    </row>
    <row r="224" spans="1:18" ht="15" thickBot="1" x14ac:dyDescent="0.35">
      <c r="A224" s="3">
        <v>44419</v>
      </c>
      <c r="B224" s="2">
        <v>1592.099976</v>
      </c>
      <c r="C224" s="2">
        <v>1604.6999510000001</v>
      </c>
      <c r="D224" s="2">
        <v>1570.4499510000001</v>
      </c>
      <c r="E224" s="2">
        <v>1600.25</v>
      </c>
      <c r="F224" s="2">
        <v>1600.25</v>
      </c>
      <c r="G224">
        <f t="shared" si="6"/>
        <v>3.9446855337748011E-3</v>
      </c>
      <c r="L224" s="3">
        <v>44419</v>
      </c>
      <c r="M224" s="2">
        <v>152.949997</v>
      </c>
      <c r="N224" s="2">
        <v>155.550003</v>
      </c>
      <c r="O224" s="2">
        <v>151.699997</v>
      </c>
      <c r="P224" s="2">
        <v>154.89999399999999</v>
      </c>
      <c r="Q224" s="2">
        <v>149.37861599999999</v>
      </c>
      <c r="R224">
        <f t="shared" si="7"/>
        <v>1.8570338499110377E-2</v>
      </c>
    </row>
    <row r="225" spans="1:18" ht="15" thickBot="1" x14ac:dyDescent="0.35">
      <c r="A225" s="3">
        <v>44450</v>
      </c>
      <c r="B225" s="2">
        <v>1594.599976</v>
      </c>
      <c r="C225" s="2">
        <v>1594.599976</v>
      </c>
      <c r="D225" s="2">
        <v>1569.0500489999999</v>
      </c>
      <c r="E225" s="2">
        <v>1572.25</v>
      </c>
      <c r="F225" s="2">
        <v>1572.25</v>
      </c>
      <c r="G225">
        <f t="shared" si="6"/>
        <v>-1.7652152598500066E-2</v>
      </c>
      <c r="L225" s="3">
        <v>44450</v>
      </c>
      <c r="M225" s="2">
        <v>156.5</v>
      </c>
      <c r="N225" s="2">
        <v>158.14999399999999</v>
      </c>
      <c r="O225" s="2">
        <v>155</v>
      </c>
      <c r="P225" s="2">
        <v>156.64999399999999</v>
      </c>
      <c r="Q225" s="2">
        <v>151.066238</v>
      </c>
      <c r="R225">
        <f t="shared" si="7"/>
        <v>1.123427295826337E-2</v>
      </c>
    </row>
    <row r="226" spans="1:18" ht="15" thickBot="1" x14ac:dyDescent="0.35">
      <c r="A226" s="3">
        <v>44480</v>
      </c>
      <c r="B226" s="2">
        <v>1568</v>
      </c>
      <c r="C226" s="2">
        <v>1569</v>
      </c>
      <c r="D226" s="2">
        <v>1550</v>
      </c>
      <c r="E226" s="2">
        <v>1555.25</v>
      </c>
      <c r="F226" s="2">
        <v>1555.25</v>
      </c>
      <c r="G226">
        <f t="shared" si="6"/>
        <v>-1.0871410028483557E-2</v>
      </c>
      <c r="L226" s="3">
        <v>44480</v>
      </c>
      <c r="M226" s="2">
        <v>156.699997</v>
      </c>
      <c r="N226" s="2">
        <v>158.699997</v>
      </c>
      <c r="O226" s="2">
        <v>156.449997</v>
      </c>
      <c r="P226" s="2">
        <v>157.699997</v>
      </c>
      <c r="Q226" s="2">
        <v>152.078812</v>
      </c>
      <c r="R226">
        <f t="shared" si="7"/>
        <v>6.6804835891765965E-3</v>
      </c>
    </row>
    <row r="227" spans="1:18" ht="15" thickBot="1" x14ac:dyDescent="0.35">
      <c r="A227" s="3">
        <v>44511</v>
      </c>
      <c r="B227" s="2">
        <v>1550.0500489999999</v>
      </c>
      <c r="C227" s="2">
        <v>1554.900024</v>
      </c>
      <c r="D227" s="2">
        <v>1535.599976</v>
      </c>
      <c r="E227" s="2">
        <v>1548.3000489999999</v>
      </c>
      <c r="F227" s="2">
        <v>1548.3000489999999</v>
      </c>
      <c r="G227">
        <f t="shared" si="6"/>
        <v>-4.4787179247249885E-3</v>
      </c>
      <c r="L227" s="3">
        <v>44511</v>
      </c>
      <c r="M227" s="2">
        <v>156.60000600000001</v>
      </c>
      <c r="N227" s="2">
        <v>156.85000600000001</v>
      </c>
      <c r="O227" s="2">
        <v>153.050003</v>
      </c>
      <c r="P227" s="2">
        <v>153.5</v>
      </c>
      <c r="Q227" s="2">
        <v>148.02851899999999</v>
      </c>
      <c r="R227">
        <f t="shared" si="7"/>
        <v>-2.699393532501633E-2</v>
      </c>
    </row>
    <row r="228" spans="1:18" ht="15" thickBot="1" x14ac:dyDescent="0.35">
      <c r="A228" s="3">
        <v>44541</v>
      </c>
      <c r="B228" s="2">
        <v>1550</v>
      </c>
      <c r="C228" s="2">
        <v>1559.0500489999999</v>
      </c>
      <c r="D228" s="2">
        <v>1545.0500489999999</v>
      </c>
      <c r="E228" s="2">
        <v>1553</v>
      </c>
      <c r="F228" s="2">
        <v>1553</v>
      </c>
      <c r="G228">
        <f t="shared" si="6"/>
        <v>3.0309576782829748E-3</v>
      </c>
      <c r="L228" s="3">
        <v>44541</v>
      </c>
      <c r="M228" s="2">
        <v>154</v>
      </c>
      <c r="N228" s="2">
        <v>155.60000600000001</v>
      </c>
      <c r="O228" s="2">
        <v>153.300003</v>
      </c>
      <c r="P228" s="2">
        <v>154.64999399999999</v>
      </c>
      <c r="Q228" s="2">
        <v>149.13752700000001</v>
      </c>
      <c r="R228">
        <f t="shared" si="7"/>
        <v>7.463929096306215E-3</v>
      </c>
    </row>
    <row r="229" spans="1:18" ht="29.4" thickBot="1" x14ac:dyDescent="0.35">
      <c r="A229" s="2" t="s">
        <v>141</v>
      </c>
      <c r="B229" s="2">
        <v>1562.099976</v>
      </c>
      <c r="C229" s="2">
        <v>1571.849976</v>
      </c>
      <c r="D229" s="2">
        <v>1554.400024</v>
      </c>
      <c r="E229" s="2">
        <v>1557.25</v>
      </c>
      <c r="F229" s="2">
        <v>1557.25</v>
      </c>
      <c r="G229">
        <f t="shared" si="6"/>
        <v>2.7329009855677731E-3</v>
      </c>
      <c r="L229" s="2" t="s">
        <v>141</v>
      </c>
      <c r="M229" s="2">
        <v>156.449997</v>
      </c>
      <c r="N229" s="2">
        <v>162.25</v>
      </c>
      <c r="O229" s="2">
        <v>156</v>
      </c>
      <c r="P229" s="2">
        <v>157.800003</v>
      </c>
      <c r="Q229" s="2">
        <v>152.17524700000001</v>
      </c>
      <c r="R229">
        <f t="shared" si="7"/>
        <v>2.0163917267046163E-2</v>
      </c>
    </row>
    <row r="230" spans="1:18" ht="29.4" thickBot="1" x14ac:dyDescent="0.35">
      <c r="A230" s="2" t="s">
        <v>142</v>
      </c>
      <c r="B230" s="2">
        <v>1555</v>
      </c>
      <c r="C230" s="2">
        <v>1557.1999510000001</v>
      </c>
      <c r="D230" s="2">
        <v>1541.599976</v>
      </c>
      <c r="E230" s="2">
        <v>1548</v>
      </c>
      <c r="F230" s="2">
        <v>1548</v>
      </c>
      <c r="G230">
        <f t="shared" si="6"/>
        <v>-5.9576699845825098E-3</v>
      </c>
      <c r="L230" s="2" t="s">
        <v>142</v>
      </c>
      <c r="M230" s="2">
        <v>159.39999399999999</v>
      </c>
      <c r="N230" s="2">
        <v>159.699997</v>
      </c>
      <c r="O230" s="2">
        <v>156.800003</v>
      </c>
      <c r="P230" s="2">
        <v>157.14999399999999</v>
      </c>
      <c r="Q230" s="2">
        <v>151.548416</v>
      </c>
      <c r="R230">
        <f t="shared" si="7"/>
        <v>-4.1276460567855455E-3</v>
      </c>
    </row>
    <row r="231" spans="1:18" ht="29.4" thickBot="1" x14ac:dyDescent="0.35">
      <c r="A231" s="2" t="s">
        <v>143</v>
      </c>
      <c r="B231" s="2">
        <v>1536.900024</v>
      </c>
      <c r="C231" s="2">
        <v>1544</v>
      </c>
      <c r="D231" s="2">
        <v>1528.5</v>
      </c>
      <c r="E231" s="2">
        <v>1530.8000489999999</v>
      </c>
      <c r="F231" s="2">
        <v>1530.8000489999999</v>
      </c>
      <c r="G231">
        <f t="shared" si="6"/>
        <v>-1.117326858871889E-2</v>
      </c>
      <c r="L231" s="2" t="s">
        <v>143</v>
      </c>
      <c r="M231" s="2">
        <v>157</v>
      </c>
      <c r="N231" s="2">
        <v>159.25</v>
      </c>
      <c r="O231" s="2">
        <v>156.60000600000001</v>
      </c>
      <c r="P231" s="2">
        <v>157.39999399999999</v>
      </c>
      <c r="Q231" s="2">
        <v>151.78950499999999</v>
      </c>
      <c r="R231">
        <f t="shared" si="7"/>
        <v>1.589574095908797E-3</v>
      </c>
    </row>
    <row r="232" spans="1:18" ht="29.4" thickBot="1" x14ac:dyDescent="0.35">
      <c r="A232" s="2" t="s">
        <v>144</v>
      </c>
      <c r="B232" s="2">
        <v>1526.0500489999999</v>
      </c>
      <c r="C232" s="2">
        <v>1543.5</v>
      </c>
      <c r="D232" s="2">
        <v>1525.25</v>
      </c>
      <c r="E232" s="2">
        <v>1539.400024</v>
      </c>
      <c r="F232" s="2">
        <v>1539.400024</v>
      </c>
      <c r="G232">
        <f t="shared" si="6"/>
        <v>5.6022391297531685E-3</v>
      </c>
      <c r="L232" s="2" t="s">
        <v>144</v>
      </c>
      <c r="M232" s="2">
        <v>157</v>
      </c>
      <c r="N232" s="2">
        <v>157</v>
      </c>
      <c r="O232" s="2">
        <v>153.699997</v>
      </c>
      <c r="P232" s="2">
        <v>154.300003</v>
      </c>
      <c r="Q232" s="2">
        <v>148.800003</v>
      </c>
      <c r="R232">
        <f t="shared" si="7"/>
        <v>-1.9891582988775844E-2</v>
      </c>
    </row>
    <row r="233" spans="1:18" ht="29.4" thickBot="1" x14ac:dyDescent="0.35">
      <c r="A233" s="2" t="s">
        <v>145</v>
      </c>
      <c r="B233" s="2">
        <v>1546</v>
      </c>
      <c r="C233" s="2">
        <v>1552.6999510000001</v>
      </c>
      <c r="D233" s="2">
        <v>1499.0500489999999</v>
      </c>
      <c r="E233" s="2">
        <v>1515.349976</v>
      </c>
      <c r="F233" s="2">
        <v>1515.349976</v>
      </c>
      <c r="G233">
        <f t="shared" si="6"/>
        <v>-1.5746326164579976E-2</v>
      </c>
      <c r="L233" s="2" t="s">
        <v>145</v>
      </c>
      <c r="M233" s="2">
        <v>151.25</v>
      </c>
      <c r="N233" s="2">
        <v>153.699997</v>
      </c>
      <c r="O233" s="2">
        <v>146</v>
      </c>
      <c r="P233" s="2">
        <v>146.550003</v>
      </c>
      <c r="Q233" s="2">
        <v>146.550003</v>
      </c>
      <c r="R233">
        <f t="shared" si="7"/>
        <v>-1.5236454932551291E-2</v>
      </c>
    </row>
    <row r="234" spans="1:18" ht="29.4" thickBot="1" x14ac:dyDescent="0.35">
      <c r="A234" s="2" t="s">
        <v>146</v>
      </c>
      <c r="B234" s="2">
        <v>1502</v>
      </c>
      <c r="C234" s="2">
        <v>1527.8000489999999</v>
      </c>
      <c r="D234" s="2">
        <v>1496.349976</v>
      </c>
      <c r="E234" s="2">
        <v>1515.5500489999999</v>
      </c>
      <c r="F234" s="2">
        <v>1515.5500489999999</v>
      </c>
      <c r="G234">
        <f t="shared" si="6"/>
        <v>1.3202217073498125E-4</v>
      </c>
      <c r="L234" s="2" t="s">
        <v>146</v>
      </c>
      <c r="M234" s="2">
        <v>145.800003</v>
      </c>
      <c r="N234" s="2">
        <v>147.699997</v>
      </c>
      <c r="O234" s="2">
        <v>143.39999399999999</v>
      </c>
      <c r="P234" s="2">
        <v>146.699997</v>
      </c>
      <c r="Q234" s="2">
        <v>146.699997</v>
      </c>
      <c r="R234">
        <f t="shared" si="7"/>
        <v>1.0229770713077377E-3</v>
      </c>
    </row>
    <row r="235" spans="1:18" ht="29.4" thickBot="1" x14ac:dyDescent="0.35">
      <c r="A235" s="2" t="s">
        <v>147</v>
      </c>
      <c r="B235" s="2">
        <v>1524</v>
      </c>
      <c r="C235" s="2">
        <v>1536.349976</v>
      </c>
      <c r="D235" s="2">
        <v>1514.0500489999999</v>
      </c>
      <c r="E235" s="2">
        <v>1518.0500489999999</v>
      </c>
      <c r="F235" s="2">
        <v>1518.0500489999999</v>
      </c>
      <c r="G235">
        <f t="shared" si="6"/>
        <v>1.6482070709343719E-3</v>
      </c>
      <c r="L235" s="2" t="s">
        <v>147</v>
      </c>
      <c r="M235" s="2">
        <v>149</v>
      </c>
      <c r="N235" s="2">
        <v>155.85000600000001</v>
      </c>
      <c r="O235" s="2">
        <v>149</v>
      </c>
      <c r="P235" s="2">
        <v>153.449997</v>
      </c>
      <c r="Q235" s="2">
        <v>153.449997</v>
      </c>
      <c r="R235">
        <f t="shared" si="7"/>
        <v>4.4985096816364721E-2</v>
      </c>
    </row>
    <row r="236" spans="1:18" ht="29.4" thickBot="1" x14ac:dyDescent="0.35">
      <c r="A236" s="2" t="s">
        <v>148</v>
      </c>
      <c r="B236" s="2">
        <v>1514.8000489999999</v>
      </c>
      <c r="C236" s="2">
        <v>1533.3000489999999</v>
      </c>
      <c r="D236" s="2">
        <v>1507</v>
      </c>
      <c r="E236" s="2">
        <v>1525.9499510000001</v>
      </c>
      <c r="F236" s="2">
        <v>1525.9499510000001</v>
      </c>
      <c r="G236">
        <f t="shared" si="6"/>
        <v>5.1904860289265012E-3</v>
      </c>
      <c r="L236" s="2" t="s">
        <v>148</v>
      </c>
      <c r="M236" s="2">
        <v>154</v>
      </c>
      <c r="N236" s="2">
        <v>156</v>
      </c>
      <c r="O236" s="2">
        <v>152.550003</v>
      </c>
      <c r="P236" s="2">
        <v>155.10000600000001</v>
      </c>
      <c r="Q236" s="2">
        <v>155.10000600000001</v>
      </c>
      <c r="R236">
        <f t="shared" si="7"/>
        <v>1.0695347351809104E-2</v>
      </c>
    </row>
    <row r="237" spans="1:18" ht="29.4" thickBot="1" x14ac:dyDescent="0.35">
      <c r="A237" s="2" t="s">
        <v>149</v>
      </c>
      <c r="B237" s="2">
        <v>1500</v>
      </c>
      <c r="C237" s="2">
        <v>1506.6999510000001</v>
      </c>
      <c r="D237" s="2">
        <v>1485</v>
      </c>
      <c r="E237" s="2">
        <v>1489.900024</v>
      </c>
      <c r="F237" s="2">
        <v>1489.900024</v>
      </c>
      <c r="G237">
        <f t="shared" si="6"/>
        <v>-2.3908115094965599E-2</v>
      </c>
      <c r="L237" s="2" t="s">
        <v>149</v>
      </c>
      <c r="M237" s="2">
        <v>152.25</v>
      </c>
      <c r="N237" s="2">
        <v>152.25</v>
      </c>
      <c r="O237" s="2">
        <v>146.25</v>
      </c>
      <c r="P237" s="2">
        <v>147.10000600000001</v>
      </c>
      <c r="Q237" s="2">
        <v>147.10000600000001</v>
      </c>
      <c r="R237">
        <f t="shared" si="7"/>
        <v>-5.2957440471241686E-2</v>
      </c>
    </row>
    <row r="238" spans="1:18" ht="29.4" thickBot="1" x14ac:dyDescent="0.35">
      <c r="A238" s="2" t="s">
        <v>150</v>
      </c>
      <c r="B238" s="2">
        <v>1494.8000489999999</v>
      </c>
      <c r="C238" s="2">
        <v>1507.650024</v>
      </c>
      <c r="D238" s="2">
        <v>1462</v>
      </c>
      <c r="E238" s="2">
        <v>1501.25</v>
      </c>
      <c r="F238" s="2">
        <v>1501.25</v>
      </c>
      <c r="G238">
        <f t="shared" si="6"/>
        <v>7.589074692436343E-3</v>
      </c>
      <c r="L238" s="2" t="s">
        <v>150</v>
      </c>
      <c r="M238" s="2">
        <v>145</v>
      </c>
      <c r="N238" s="2">
        <v>146.050003</v>
      </c>
      <c r="O238" s="2">
        <v>141.89999399999999</v>
      </c>
      <c r="P238" s="2">
        <v>144.10000600000001</v>
      </c>
      <c r="Q238" s="2">
        <v>144.10000600000001</v>
      </c>
      <c r="R238">
        <f t="shared" si="7"/>
        <v>-2.0605123752743149E-2</v>
      </c>
    </row>
    <row r="239" spans="1:18" ht="29.4" thickBot="1" x14ac:dyDescent="0.35">
      <c r="A239" s="2" t="s">
        <v>151</v>
      </c>
      <c r="B239" s="2">
        <v>1495</v>
      </c>
      <c r="C239" s="2">
        <v>1529</v>
      </c>
      <c r="D239" s="2">
        <v>1486.5500489999999</v>
      </c>
      <c r="E239" s="2">
        <v>1493.5500489999999</v>
      </c>
      <c r="F239" s="2">
        <v>1493.5500489999999</v>
      </c>
      <c r="G239">
        <f t="shared" si="6"/>
        <v>-5.1422250842509485E-3</v>
      </c>
      <c r="L239" s="2" t="s">
        <v>151</v>
      </c>
      <c r="M239" s="2">
        <v>143.35000600000001</v>
      </c>
      <c r="N239" s="2">
        <v>147.75</v>
      </c>
      <c r="O239" s="2">
        <v>141.10000600000001</v>
      </c>
      <c r="P239" s="2">
        <v>142.10000600000001</v>
      </c>
      <c r="Q239" s="2">
        <v>142.10000600000001</v>
      </c>
      <c r="R239">
        <f t="shared" si="7"/>
        <v>-1.3976467316387008E-2</v>
      </c>
    </row>
    <row r="240" spans="1:18" ht="15" thickBot="1" x14ac:dyDescent="0.35">
      <c r="A240" s="3">
        <v>44208</v>
      </c>
      <c r="B240" s="2">
        <v>1495</v>
      </c>
      <c r="C240" s="2">
        <v>1507.0500489999999</v>
      </c>
      <c r="D240" s="2">
        <v>1489.099976</v>
      </c>
      <c r="E240" s="2">
        <v>1504.650024</v>
      </c>
      <c r="F240" s="2">
        <v>1504.650024</v>
      </c>
      <c r="G240">
        <f t="shared" si="6"/>
        <v>7.4044596382147037E-3</v>
      </c>
      <c r="L240" s="3">
        <v>44208</v>
      </c>
      <c r="M240" s="2">
        <v>142.39999399999999</v>
      </c>
      <c r="N240" s="2">
        <v>143.64999399999999</v>
      </c>
      <c r="O240" s="2">
        <v>139.64999399999999</v>
      </c>
      <c r="P240" s="2">
        <v>142.25</v>
      </c>
      <c r="Q240" s="2">
        <v>142.25</v>
      </c>
      <c r="R240">
        <f t="shared" si="7"/>
        <v>1.0549956796001348E-3</v>
      </c>
    </row>
    <row r="241" spans="1:18" ht="15" thickBot="1" x14ac:dyDescent="0.35">
      <c r="A241" s="3">
        <v>44239</v>
      </c>
      <c r="B241" s="2">
        <v>1504.5</v>
      </c>
      <c r="C241" s="2">
        <v>1528.8000489999999</v>
      </c>
      <c r="D241" s="2">
        <v>1500</v>
      </c>
      <c r="E241" s="2">
        <v>1525.75</v>
      </c>
      <c r="F241" s="2">
        <v>1525.75</v>
      </c>
      <c r="G241">
        <f t="shared" si="6"/>
        <v>1.3925763476447254E-2</v>
      </c>
      <c r="L241" s="3">
        <v>44239</v>
      </c>
      <c r="M241" s="2">
        <v>140.5</v>
      </c>
      <c r="N241" s="2">
        <v>144.64999399999999</v>
      </c>
      <c r="O241" s="2">
        <v>140.39999399999999</v>
      </c>
      <c r="P241" s="2">
        <v>144</v>
      </c>
      <c r="Q241" s="2">
        <v>144</v>
      </c>
      <c r="R241">
        <f t="shared" si="7"/>
        <v>1.2227226569560341E-2</v>
      </c>
    </row>
    <row r="242" spans="1:18" ht="15" thickBot="1" x14ac:dyDescent="0.35">
      <c r="A242" s="3">
        <v>44267</v>
      </c>
      <c r="B242" s="2">
        <v>1525.8000489999999</v>
      </c>
      <c r="C242" s="2">
        <v>1535.9499510000001</v>
      </c>
      <c r="D242" s="2">
        <v>1507.0500489999999</v>
      </c>
      <c r="E242" s="2">
        <v>1513.5500489999999</v>
      </c>
      <c r="F242" s="2">
        <v>1513.5500489999999</v>
      </c>
      <c r="G242">
        <f t="shared" si="6"/>
        <v>-8.0281751250388615E-3</v>
      </c>
      <c r="L242" s="3">
        <v>44267</v>
      </c>
      <c r="M242" s="2">
        <v>144</v>
      </c>
      <c r="N242" s="2">
        <v>146.85000600000001</v>
      </c>
      <c r="O242" s="2">
        <v>143.14999399999999</v>
      </c>
      <c r="P242" s="2">
        <v>145.89999399999999</v>
      </c>
      <c r="Q242" s="2">
        <v>145.89999399999999</v>
      </c>
      <c r="R242">
        <f t="shared" si="7"/>
        <v>1.3108114828680871E-2</v>
      </c>
    </row>
    <row r="243" spans="1:18" ht="15" thickBot="1" x14ac:dyDescent="0.35">
      <c r="A243" s="3">
        <v>44359</v>
      </c>
      <c r="B243" s="2">
        <v>1513</v>
      </c>
      <c r="C243" s="2">
        <v>1518.8000489999999</v>
      </c>
      <c r="D243" s="2">
        <v>1497.349976</v>
      </c>
      <c r="E243" s="2">
        <v>1503.8000489999999</v>
      </c>
      <c r="F243" s="2">
        <v>1503.8000489999999</v>
      </c>
      <c r="G243">
        <f t="shared" si="6"/>
        <v>-6.4626467715193231E-3</v>
      </c>
      <c r="L243" s="3">
        <v>44359</v>
      </c>
      <c r="M243" s="2">
        <v>145.800003</v>
      </c>
      <c r="N243" s="2">
        <v>145.85000600000001</v>
      </c>
      <c r="O243" s="2">
        <v>142.75</v>
      </c>
      <c r="P243" s="2">
        <v>143.35000600000001</v>
      </c>
      <c r="Q243" s="2">
        <v>143.35000600000001</v>
      </c>
      <c r="R243">
        <f t="shared" si="7"/>
        <v>-1.7632180219705331E-2</v>
      </c>
    </row>
    <row r="244" spans="1:18" ht="15" thickBot="1" x14ac:dyDescent="0.35">
      <c r="A244" s="3">
        <v>44389</v>
      </c>
      <c r="B244" s="2">
        <v>1513.9499510000001</v>
      </c>
      <c r="C244" s="2">
        <v>1532</v>
      </c>
      <c r="D244" s="2">
        <v>1509.900024</v>
      </c>
      <c r="E244" s="2">
        <v>1525.6999510000001</v>
      </c>
      <c r="F244" s="2">
        <v>1525.6999510000001</v>
      </c>
      <c r="G244">
        <f t="shared" si="6"/>
        <v>1.4458018474704126E-2</v>
      </c>
      <c r="L244" s="3">
        <v>44389</v>
      </c>
      <c r="M244" s="2">
        <v>145</v>
      </c>
      <c r="N244" s="2">
        <v>146.25</v>
      </c>
      <c r="O244" s="2">
        <v>144.5</v>
      </c>
      <c r="P244" s="2">
        <v>145.89999399999999</v>
      </c>
      <c r="Q244" s="2">
        <v>145.89999399999999</v>
      </c>
      <c r="R244">
        <f t="shared" si="7"/>
        <v>1.7632180219705286E-2</v>
      </c>
    </row>
    <row r="245" spans="1:18" ht="15" thickBot="1" x14ac:dyDescent="0.35">
      <c r="A245" s="3">
        <v>44420</v>
      </c>
      <c r="B245" s="2">
        <v>1536</v>
      </c>
      <c r="C245" s="2">
        <v>1555.0500489999999</v>
      </c>
      <c r="D245" s="2">
        <v>1534</v>
      </c>
      <c r="E245" s="2">
        <v>1553.8000489999999</v>
      </c>
      <c r="F245" s="2">
        <v>1553.8000489999999</v>
      </c>
      <c r="G245">
        <f t="shared" si="6"/>
        <v>1.825028604915957E-2</v>
      </c>
      <c r="L245" s="3">
        <v>44420</v>
      </c>
      <c r="M245" s="2">
        <v>147</v>
      </c>
      <c r="N245" s="2">
        <v>150.35000600000001</v>
      </c>
      <c r="O245" s="2">
        <v>146.800003</v>
      </c>
      <c r="P245" s="2">
        <v>148.39999399999999</v>
      </c>
      <c r="Q245" s="2">
        <v>148.39999399999999</v>
      </c>
      <c r="R245">
        <f t="shared" si="7"/>
        <v>1.6989875897330971E-2</v>
      </c>
    </row>
    <row r="246" spans="1:18" ht="15" thickBot="1" x14ac:dyDescent="0.35">
      <c r="A246" s="3">
        <v>44451</v>
      </c>
      <c r="B246" s="2">
        <v>1545.1999510000001</v>
      </c>
      <c r="C246" s="2">
        <v>1554.6999510000001</v>
      </c>
      <c r="D246" s="2">
        <v>1522</v>
      </c>
      <c r="E246" s="2">
        <v>1526.849976</v>
      </c>
      <c r="F246" s="2">
        <v>1526.849976</v>
      </c>
      <c r="G246">
        <f t="shared" si="6"/>
        <v>-1.7496801204088062E-2</v>
      </c>
      <c r="L246" s="3">
        <v>44451</v>
      </c>
      <c r="M246" s="2">
        <v>149.5</v>
      </c>
      <c r="N246" s="2">
        <v>149.89999399999999</v>
      </c>
      <c r="O246" s="2">
        <v>146.35000600000001</v>
      </c>
      <c r="P246" s="2">
        <v>147.35000600000001</v>
      </c>
      <c r="Q246" s="2">
        <v>147.35000600000001</v>
      </c>
      <c r="R246">
        <f t="shared" si="7"/>
        <v>-7.1005403989337895E-3</v>
      </c>
    </row>
    <row r="247" spans="1:18" ht="15" thickBot="1" x14ac:dyDescent="0.35">
      <c r="A247" s="3">
        <v>44481</v>
      </c>
      <c r="B247" s="2">
        <v>1524.900024</v>
      </c>
      <c r="C247" s="2">
        <v>1528</v>
      </c>
      <c r="D247" s="2">
        <v>1508.4499510000001</v>
      </c>
      <c r="E247" s="2">
        <v>1522.5500489999999</v>
      </c>
      <c r="F247" s="2">
        <v>1522.5500489999999</v>
      </c>
      <c r="G247">
        <f t="shared" si="6"/>
        <v>-2.8201808976681219E-3</v>
      </c>
      <c r="L247" s="3">
        <v>44481</v>
      </c>
      <c r="M247" s="2">
        <v>146.25</v>
      </c>
      <c r="N247" s="2">
        <v>148</v>
      </c>
      <c r="O247" s="2">
        <v>145.550003</v>
      </c>
      <c r="P247" s="2">
        <v>147.550003</v>
      </c>
      <c r="Q247" s="2">
        <v>147.550003</v>
      </c>
      <c r="R247">
        <f t="shared" si="7"/>
        <v>1.3563718179605163E-3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sujoy banerjee</dc:creator>
  <cp:lastModifiedBy>sujoy banerjee</cp:lastModifiedBy>
  <dcterms:created xsi:type="dcterms:W3CDTF">2021-12-21T05:23:46Z</dcterms:created>
  <dcterms:modified xsi:type="dcterms:W3CDTF">2021-12-23T14:30:16Z</dcterms:modified>
</cp:coreProperties>
</file>